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 Programa Fenix Marketing Digital\Lead Magnet Autoevaluacion\"/>
    </mc:Choice>
  </mc:AlternateContent>
  <xr:revisionPtr revIDLastSave="0" documentId="13_ncr:1_{9426D15D-61FA-4CC9-B007-0185958964FF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Tabla valores" sheetId="7" state="hidden" r:id="rId1"/>
    <sheet name="Portada" sheetId="10" r:id="rId2"/>
    <sheet name="Estandares Minimos" sheetId="1" r:id="rId3"/>
    <sheet name="Criterios intervención" sheetId="8" r:id="rId4"/>
  </sheets>
  <definedNames>
    <definedName name="_xlnm._FilterDatabase" localSheetId="2" hidden="1">'Estandares Minimos'!$A$1:$K$73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J56" i="1"/>
  <c r="J58" i="1"/>
  <c r="J62" i="1"/>
  <c r="J50" i="1"/>
  <c r="J46" i="1"/>
  <c r="J37" i="1"/>
  <c r="J28" i="1"/>
  <c r="J17" i="1"/>
  <c r="J14" i="1"/>
  <c r="J6" i="1"/>
  <c r="J66" i="1" l="1"/>
  <c r="K70" i="1" l="1"/>
  <c r="K71" i="1" l="1"/>
  <c r="I71" i="1"/>
  <c r="G71" i="1"/>
  <c r="G70" i="1" l="1"/>
  <c r="I70" i="1"/>
</calcChain>
</file>

<file path=xl/sharedStrings.xml><?xml version="1.0" encoding="utf-8"?>
<sst xmlns="http://schemas.openxmlformats.org/spreadsheetml/2006/main" count="143" uniqueCount="137">
  <si>
    <t>TABLA DE VALORES Y CALIFICACIÓN</t>
  </si>
  <si>
    <t>CICLO</t>
  </si>
  <si>
    <t>ESTÁNDAR</t>
  </si>
  <si>
    <t>ÍTEM DEL ESTÁNDAR</t>
  </si>
  <si>
    <t>VALOR DEL ÍTEM DEL ESTÁNDAR</t>
  </si>
  <si>
    <t>PUNTAJE POSIBLE</t>
  </si>
  <si>
    <t>CUMPLE TOTALMENTE</t>
  </si>
  <si>
    <t>NO CUMPLE</t>
  </si>
  <si>
    <t>NO APLICA</t>
  </si>
  <si>
    <t>PLANEAR</t>
  </si>
  <si>
    <t>1 RECURSOS (10%)</t>
  </si>
  <si>
    <t>Recursos financieros, técnicos humanos y de otra índole requeridos para coordinar y desarrollar el Sistema de Gestión de la Seguridad y Salud en el Trabajo (SG-SST). (4%)</t>
  </si>
  <si>
    <t>1.1.1. Responsable del Sistema de Gestión de Seguridad y Salud en el Trabajo SG-SST</t>
  </si>
  <si>
    <t/>
  </si>
  <si>
    <t>1.1.2 Responsabilidades en el Sistema de Gestión de Seguridad y Salud en el Trabajo – SG-SST</t>
  </si>
  <si>
    <t>1.1.3 Asignación de recursos para el Sistema de Gestión en Seguridad y Salud en el Trabajo – SG-SST</t>
  </si>
  <si>
    <t>1.1.4 Afiliación al Sistema General de Riesgos Laborales</t>
  </si>
  <si>
    <t>1.1.5 Pago de pensión trabajadores alto riesgo</t>
  </si>
  <si>
    <t>1.1.6 Conformación COPASST</t>
  </si>
  <si>
    <t>1.1.7 Capacitación COPASST</t>
  </si>
  <si>
    <t>1.1.8 Conformación Comité de Convivencia</t>
  </si>
  <si>
    <t>Capacitación en el Sistema de Gestión de la Seguridad y Salud en el Trabajo. (6%)</t>
  </si>
  <si>
    <t xml:space="preserve">1.2.2 Capacitación, Inducción y Reinducción en Sistema de Gestión de Seguridad y Salud en el Trabajo SG-SST, actividades de Promoción y Prevención PyP
</t>
  </si>
  <si>
    <t>1.2.3 Responsables del Sistema de Gestión de Seguridad y Salud en el Trabajo SG-SST con curso virtual de 50 horas</t>
  </si>
  <si>
    <t>2 GESTIÓN INTEGRAL DEL SISTEMA GESTIÓN DE LA SEGURIDAD Y SALUD EN EL TRABAJO (15%)</t>
  </si>
  <si>
    <t>Política de Seguridad y Salud en el Trabajo (1%)</t>
  </si>
  <si>
    <t xml:space="preserve">2.1.1 Política del Sistema de Gestión de Seguridad y Salud en el Trabajo SG-SST firmada, fechada y comunicada al COPASST
</t>
  </si>
  <si>
    <t>Objetivos del Sistema de Gestión de la Seguridad y Salud en el Trabajo SG-SST (1%)</t>
  </si>
  <si>
    <t xml:space="preserve">2.2.1 Objetivos definidos, claros, medibles, cuantificables, con metas, documentados, revisados del SG-SST
</t>
  </si>
  <si>
    <t>Evaluación inicial del SG – SST (1%)</t>
  </si>
  <si>
    <t xml:space="preserve">2.3.1 Evaluación e identificación de prioridades
</t>
  </si>
  <si>
    <t>Plan Anual de Trabajo (2%)</t>
  </si>
  <si>
    <t>2.4.1 Plan que identifica objetivos, metas, responsabilidad, recursos con cronograma y firmado</t>
  </si>
  <si>
    <t>Conservación de la documentación (2%)</t>
  </si>
  <si>
    <t xml:space="preserve">2.5.1 Archivo o retención documental del Sistema de Gestión en Seguridad y Salud en el Trabajo SG-SST
</t>
  </si>
  <si>
    <t>Rendición de cuentas (1%)</t>
  </si>
  <si>
    <t xml:space="preserve">2.6.1 Rendición sobre el desempeño
</t>
  </si>
  <si>
    <t>Normatividad nacional vigente y aplicable en materia de seguridad y salud en el trabajo. (2%)</t>
  </si>
  <si>
    <t xml:space="preserve">2.7.1 Matriz legal
</t>
  </si>
  <si>
    <t>Comunicación (1%)</t>
  </si>
  <si>
    <t xml:space="preserve">2.8.1 Mecanismos de comunicación, auto reporte en Sistema de Gestión de Seguridad y Salud en el Trabajo SG-SST
</t>
  </si>
  <si>
    <t>Adquisiciones (1%)</t>
  </si>
  <si>
    <t xml:space="preserve">2.9.1 Identificación, evaluación, para adquisición de productos y servicios en Sistema de Gestión de Seguridad y Salud en el Trabajo SG-SST
</t>
  </si>
  <si>
    <t>Contratación (2%)</t>
  </si>
  <si>
    <t xml:space="preserve">2.10.1 Evaluación y selección de proveedores y contratistas
</t>
  </si>
  <si>
    <t>Gestión del cambio (1%)</t>
  </si>
  <si>
    <t xml:space="preserve">2.11.1 Evaluación del impacto de cambios internos y externos en el Sistema de Gestión de Seguridad y Salud en el Trabajo SG-SST
</t>
  </si>
  <si>
    <t>HACER</t>
  </si>
  <si>
    <t>3 GESTIÓN DE LA SALUD (20%)</t>
  </si>
  <si>
    <t>Condiciones de salud en el trabajo (9%)</t>
  </si>
  <si>
    <t xml:space="preserve">3.1.1 Descripción sociodemográfica y diagnóstico de condiciones de salud
</t>
  </si>
  <si>
    <t xml:space="preserve">3.1.2 Actividades de Promoción y Prevención en Salud
</t>
  </si>
  <si>
    <t xml:space="preserve">3.1.3 Información al médico de los perfiles de cargo
</t>
  </si>
  <si>
    <t>3.1.4 Realización de los exámenes médicos ocupacionales: preingreso, periódicos</t>
  </si>
  <si>
    <t xml:space="preserve">3.1.5 Custodia de Historias Clínicas
</t>
  </si>
  <si>
    <t xml:space="preserve">3.1.6 Restricciones y recomendaciones médico laborales
</t>
  </si>
  <si>
    <t xml:space="preserve">3.1.7 Estilos de vida y entornos saludables (controles tabaquismo, alcoholismo, farmacodependencia y otros)
</t>
  </si>
  <si>
    <t xml:space="preserve">3.1.8 Agua potable, servicios sanitarios y disposición de basuras
</t>
  </si>
  <si>
    <t>3.1.9 Eliminación adecuada de residuos sólidos, líquidos o gaseosos</t>
  </si>
  <si>
    <t>Registro, reporte e investigación de las enfermedades laborales, los incidentes y accidentes del trabajo (5%)</t>
  </si>
  <si>
    <t xml:space="preserve">3.2.1 Reporte de los accidentes de trabajo y enfermedad laboral a la ARL, EPS y Dirección Territorial del Ministerio de Trabajo
</t>
  </si>
  <si>
    <t xml:space="preserve">3.2.2 Investigación de Accidentes, Incidentes y Enfermedad Laboral
</t>
  </si>
  <si>
    <t xml:space="preserve">3.2.3 Registro y análisis estadístico de Incidentes, Accidentes de Trabajo y Enfermedad Laboral
</t>
  </si>
  <si>
    <t>Mecanismos de vigilancia de las condiciones de salud de los trabajadores (6%)</t>
  </si>
  <si>
    <t xml:space="preserve">3.3.1 Medición de la frecuencia de la accidentalidad
</t>
  </si>
  <si>
    <t xml:space="preserve">3.3.2 Medición de la severidad de la accidentalidad
</t>
  </si>
  <si>
    <t xml:space="preserve">3.3.3 Medición de la mortalidad por Accidente de Trabajo
</t>
  </si>
  <si>
    <t xml:space="preserve">3.3.4 Medición de la prevalencia de Enfermedad Laboral
</t>
  </si>
  <si>
    <t xml:space="preserve">3.3.5 Medición de la incidencia de Enfermedad Laboral
</t>
  </si>
  <si>
    <t xml:space="preserve">3.3.6 Medición del ausentismo por causa médica
</t>
  </si>
  <si>
    <t>4 GESTIÓN DE PELIGROS Y RIESGOS (30%)</t>
  </si>
  <si>
    <t>Identificación de peligros, evaluación y valoración de los riesgos (15%)</t>
  </si>
  <si>
    <t xml:space="preserve">4.1.1 Metodología para la identificación de peligros, evaluación y valoración de los riesgos
</t>
  </si>
  <si>
    <t>4.1.2 Identificación de peligros con participación de todos los niveles de la empresa</t>
  </si>
  <si>
    <t xml:space="preserve">4.1.3 Identificación de sustancias catalogadas como carcinógenas o con toxicidad aguda
</t>
  </si>
  <si>
    <t xml:space="preserve">4.1.4 Realización mediciones ambientales, químicos, físicos y biológicos
</t>
  </si>
  <si>
    <t>Medidas de prevención y control para intervenir los peligros /riesgos (15%)</t>
  </si>
  <si>
    <t>4.2.1 Implementación de medidas de prevención y control de peligros/riesgos identificados.</t>
  </si>
  <si>
    <t>4.2.2 Verificación de aplicación de medidas de prevención y control por parte de los trabajadores</t>
  </si>
  <si>
    <t>4.2.3 Elaboración de procedimientos, instructivos, fichas, protocolos</t>
  </si>
  <si>
    <t xml:space="preserve">4.2.4 Realización de inspecciones sistemáticas a las instalaciones, maquinaria o equipos con la participación del COPASST
</t>
  </si>
  <si>
    <t xml:space="preserve">4.2.5 Mantenimiento periódico de instalaciones, equipos, máquinas, herramientas
</t>
  </si>
  <si>
    <t xml:space="preserve">4.2.6 Entrega de Elementos de Protección Personal EPP, se verifica con contratistas y subcontratistas
</t>
  </si>
  <si>
    <t>5 GESTIÓN DE AMENAZAS (10%)</t>
  </si>
  <si>
    <t>Plan de prevención, preparación y respuesta ante emergencias (10%)</t>
  </si>
  <si>
    <t xml:space="preserve">5.1.1 Se cuenta con el Plan de Prevención y Preparación ante emergencias
</t>
  </si>
  <si>
    <t xml:space="preserve">5.1.2 Brigada de prevención conformada, capacitada y dotada
</t>
  </si>
  <si>
    <t>VERIFICAR</t>
  </si>
  <si>
    <t>6 VERIFICACIÓN  DEL SG-SST (5%)</t>
  </si>
  <si>
    <t>Gestión y resultados del SG-SST. (5%)</t>
  </si>
  <si>
    <t xml:space="preserve">6.1.1 Definición de indicadores del SG-SST de acuerdo con las condiciones de la empresa
</t>
  </si>
  <si>
    <t xml:space="preserve">6.1.2 Las empresa adelanta auditoría por lo menos una vez al año
</t>
  </si>
  <si>
    <t xml:space="preserve">6.1.3 Revisión anual por la alta dirección, resultados y alcance de la auditoría
</t>
  </si>
  <si>
    <t xml:space="preserve">6.1.4 Planificar auditoría con el COPASST
</t>
  </si>
  <si>
    <t>ACTUAR</t>
  </si>
  <si>
    <t>7 MEJORAMIENTO (10%)</t>
  </si>
  <si>
    <t>Acciones preventivas y correctivas con base en los resultados del SG-SST. (10%)</t>
  </si>
  <si>
    <t xml:space="preserve">7.1.1 Definir acciones preventivas y correctivas con base en los resultados del SG-SST
</t>
  </si>
  <si>
    <t xml:space="preserve">7.1.2 Acciones de mejora conforme a revisión de la alta dirección
</t>
  </si>
  <si>
    <t xml:space="preserve">7.1.3 Acciones de mejora con base en investigaciones de accidentes de trabajo y enfermedades laborales
</t>
  </si>
  <si>
    <t xml:space="preserve">7.1.4 Elaboración Plan de Mejoramiento e implementación de medidas y acciones correctivas solicitadas por autoridades y ARL
</t>
  </si>
  <si>
    <t xml:space="preserve">1.2.1 Programa Capacitación anual </t>
  </si>
  <si>
    <t>Clasificación de grado de desarrollo</t>
  </si>
  <si>
    <t xml:space="preserve">Observaciones iniciales: </t>
  </si>
  <si>
    <t>Responsable ARL y/o Aliado estratégico - Razón social</t>
  </si>
  <si>
    <t>Aceptable</t>
  </si>
  <si>
    <t>Critico</t>
  </si>
  <si>
    <t>CALIFICACIÓN DE LA EMPRESA O CONTRATANTE
INICIAL</t>
  </si>
  <si>
    <t>CALIFICACIÓN DE LA EMPRESA O CONTRATANTE
FINAL</t>
  </si>
  <si>
    <t>Fechas D/M/A- EVALUACIÓN</t>
  </si>
  <si>
    <t>INICIAL</t>
  </si>
  <si>
    <t>ModerablementeAceptable</t>
  </si>
  <si>
    <r>
      <rPr>
        <b/>
        <sz val="12"/>
        <color theme="1"/>
        <rFont val="Arial"/>
        <family val="2"/>
      </rPr>
      <t>Nota</t>
    </r>
    <r>
      <rPr>
        <sz val="12"/>
        <color theme="1"/>
        <rFont val="Arial"/>
        <family val="2"/>
      </rPr>
      <t>:Cuando se cumple con el ítem del estándar la calificación será la máxima del respectivo ítem, de lo contrario su calificación será igual a cero (0). Si el estándar No Aplica, se deberá justificar tal situación y se calificará con el porcentaje máximo del ítem indicado para cada estándar. En caso de no justificarse, la calificación del estándar será igual a cero (0)</t>
    </r>
  </si>
  <si>
    <r>
      <rPr>
        <b/>
        <sz val="12"/>
        <color theme="1"/>
        <rFont val="Arial"/>
        <family val="2"/>
      </rPr>
      <t xml:space="preserve">RESULTADOS DE LA EVALUACION DEL SISTEMA DE GESTION EN SEGURIDAD Y SALUD EN EL TRABAJO  </t>
    </r>
    <r>
      <rPr>
        <sz val="12"/>
        <color theme="1"/>
        <rFont val="Arial"/>
        <family val="2"/>
      </rPr>
      <t xml:space="preserve">   
a) Aceptable = Mayor  a 85%: la empresa tiene una buena gestión del SG-SST con oportunidades de mejora
b) Moderablemente aceptable = De 60 a 85 %: la empresa realiza algunas actividades del SG-SST pero debe aplicar acciones
c) Critico = Menor 60% puntos: la empresa requiere dar prioridad a la gestión del SG-SST </t>
    </r>
  </si>
  <si>
    <t>Nombre de la empresa:</t>
  </si>
  <si>
    <t>Nit de la empresa:</t>
  </si>
  <si>
    <t>No. de trabajadores directos:</t>
  </si>
  <si>
    <t>No. de trabajadores Indirectos:</t>
  </si>
  <si>
    <t>Realizado por:</t>
  </si>
  <si>
    <t>Cargo:</t>
  </si>
  <si>
    <t>Sector Económico:</t>
  </si>
  <si>
    <t>Clase de Riesgo:</t>
  </si>
  <si>
    <t>Autoevaluación de Estándares Mínimos del SG-SST 
Resolución 0312 de 2019</t>
  </si>
  <si>
    <t>Fecha de Evaluaciòn:</t>
  </si>
  <si>
    <t>Número de Estandares:</t>
  </si>
  <si>
    <t>Puntaje:</t>
  </si>
  <si>
    <t>ARL:</t>
  </si>
  <si>
    <t>Teléfono:</t>
  </si>
  <si>
    <t>Representante legal:</t>
  </si>
  <si>
    <t>Correo Electronico:</t>
  </si>
  <si>
    <t>Dirección ppal:</t>
  </si>
  <si>
    <t>Sucursales:</t>
  </si>
  <si>
    <t>Código de la Actividad Economica:</t>
  </si>
  <si>
    <t>CRITERIOS DE EVALUACIÓN DEL SISTEMA DE GESTION EN SEGURIDAD Y SALUD EN EL TRABAJO</t>
  </si>
  <si>
    <t>PESO %</t>
  </si>
  <si>
    <t>Total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</si>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</sst>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9"/>
      <name val="Calibri"/>
    </font>
    <font>
      <sz val="11"/>
      <name val="Calibri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9">
    <xf numFmtId="0" fontId="0" fillId="0" borderId="0" xfId="0" applyNumberFormat="1" applyFont="1"/>
    <xf numFmtId="0" fontId="0" fillId="0" borderId="0" xfId="0" applyNumberFormat="1" applyFont="1"/>
    <xf numFmtId="0" fontId="5" fillId="2" borderId="0" xfId="0" applyNumberFormat="1" applyFont="1" applyFill="1"/>
    <xf numFmtId="0" fontId="5" fillId="2" borderId="7" xfId="0" applyNumberFormat="1" applyFont="1" applyFill="1" applyBorder="1"/>
    <xf numFmtId="165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7" fillId="0" borderId="0" xfId="0" applyNumberFormat="1" applyFont="1"/>
    <xf numFmtId="0" fontId="7" fillId="0" borderId="7" xfId="0" applyFont="1" applyFill="1" applyBorder="1" applyAlignment="1" applyProtection="1">
      <alignment horizontal="justify" vertical="center" wrapText="1"/>
      <protection locked="0"/>
    </xf>
    <xf numFmtId="0" fontId="5" fillId="2" borderId="7" xfId="2" applyFont="1" applyFill="1" applyBorder="1" applyAlignment="1" applyProtection="1">
      <alignment horizontal="center" vertical="center" wrapText="1"/>
    </xf>
    <xf numFmtId="9" fontId="5" fillId="2" borderId="7" xfId="5" applyFont="1" applyFill="1" applyBorder="1" applyAlignment="1" applyProtection="1">
      <alignment vertical="center" wrapText="1"/>
    </xf>
    <xf numFmtId="0" fontId="5" fillId="2" borderId="7" xfId="2" applyFont="1" applyFill="1" applyBorder="1" applyAlignment="1" applyProtection="1">
      <alignment vertical="center" wrapText="1"/>
    </xf>
    <xf numFmtId="9" fontId="5" fillId="2" borderId="7" xfId="5" applyFont="1" applyFill="1" applyBorder="1" applyAlignment="1" applyProtection="1">
      <alignment vertical="center"/>
    </xf>
    <xf numFmtId="0" fontId="6" fillId="3" borderId="7" xfId="0" applyNumberFormat="1" applyFont="1" applyFill="1" applyBorder="1" applyAlignment="1">
      <alignment horizontal="left" wrapText="1"/>
    </xf>
    <xf numFmtId="0" fontId="6" fillId="3" borderId="7" xfId="0" applyFont="1" applyFill="1" applyBorder="1" applyAlignment="1">
      <alignment vertical="center" wrapText="1"/>
    </xf>
    <xf numFmtId="0" fontId="6" fillId="3" borderId="7" xfId="0" applyNumberFormat="1" applyFont="1" applyFill="1" applyBorder="1"/>
    <xf numFmtId="0" fontId="5" fillId="2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wrapText="1"/>
    </xf>
    <xf numFmtId="0" fontId="5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Font="1"/>
    <xf numFmtId="0" fontId="5" fillId="2" borderId="7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9" fontId="5" fillId="2" borderId="7" xfId="1" applyNumberFormat="1" applyFont="1" applyFill="1" applyBorder="1" applyAlignment="1">
      <alignment horizontal="center" vertical="center"/>
    </xf>
    <xf numFmtId="0" fontId="9" fillId="0" borderId="7" xfId="6" applyFill="1" applyBorder="1" applyAlignment="1" applyProtection="1">
      <alignment horizontal="justify"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7" xfId="0" applyNumberFormat="1" applyFont="1" applyBorder="1" applyAlignment="1">
      <alignment horizontal="left"/>
    </xf>
    <xf numFmtId="0" fontId="7" fillId="2" borderId="7" xfId="0" applyFont="1" applyFill="1" applyBorder="1" applyAlignment="1" applyProtection="1">
      <alignment horizontal="justify" vertical="center" wrapText="1"/>
      <protection locked="0"/>
    </xf>
    <xf numFmtId="0" fontId="5" fillId="2" borderId="7" xfId="0" applyNumberFormat="1" applyFont="1" applyFill="1" applyBorder="1" applyAlignment="1">
      <alignment horizontal="center" vertical="center"/>
    </xf>
    <xf numFmtId="14" fontId="5" fillId="2" borderId="7" xfId="2" applyNumberFormat="1" applyFont="1" applyFill="1" applyBorder="1" applyAlignment="1" applyProtection="1">
      <alignment horizontal="center" vertical="center" wrapText="1"/>
    </xf>
    <xf numFmtId="9" fontId="6" fillId="4" borderId="7" xfId="0" applyNumberFormat="1" applyFont="1" applyFill="1" applyBorder="1" applyAlignment="1">
      <alignment horizontal="left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/>
    <xf numFmtId="0" fontId="0" fillId="0" borderId="6" xfId="0" applyNumberFormat="1" applyFont="1" applyBorder="1"/>
    <xf numFmtId="0" fontId="6" fillId="3" borderId="7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horizontal="center" vertical="center" textRotation="90" wrapText="1"/>
    </xf>
    <xf numFmtId="0" fontId="5" fillId="2" borderId="7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horizontal="justify" vertical="center" wrapText="1"/>
    </xf>
    <xf numFmtId="0" fontId="5" fillId="2" borderId="7" xfId="0" applyNumberFormat="1" applyFont="1" applyFill="1" applyBorder="1" applyAlignment="1">
      <alignment horizontal="justify" wrapText="1"/>
    </xf>
    <xf numFmtId="0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horizontal="center" vertical="center" textRotation="90"/>
    </xf>
    <xf numFmtId="0" fontId="5" fillId="2" borderId="7" xfId="0" applyNumberFormat="1" applyFont="1" applyFill="1" applyBorder="1"/>
    <xf numFmtId="0" fontId="5" fillId="2" borderId="7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/>
    <xf numFmtId="0" fontId="4" fillId="3" borderId="7" xfId="0" applyNumberFormat="1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horizontal="left"/>
    </xf>
    <xf numFmtId="0" fontId="5" fillId="2" borderId="7" xfId="2" applyFont="1" applyFill="1" applyBorder="1" applyAlignment="1" applyProtection="1">
      <alignment horizontal="left" vertical="top" wrapText="1"/>
      <protection locked="0"/>
    </xf>
    <xf numFmtId="0" fontId="5" fillId="2" borderId="7" xfId="2" applyFont="1" applyFill="1" applyBorder="1" applyAlignment="1" applyProtection="1">
      <alignment horizontal="left" vertical="center" wrapText="1"/>
      <protection locked="0"/>
    </xf>
    <xf numFmtId="0" fontId="5" fillId="2" borderId="7" xfId="2" applyFont="1" applyFill="1" applyBorder="1" applyAlignment="1" applyProtection="1">
      <alignment horizontal="left" vertical="center"/>
      <protection locked="0"/>
    </xf>
    <xf numFmtId="0" fontId="5" fillId="2" borderId="7" xfId="2" applyFont="1" applyFill="1" applyBorder="1" applyAlignment="1" applyProtection="1">
      <alignment horizontal="center" vertical="center" wrapText="1"/>
    </xf>
    <xf numFmtId="0" fontId="4" fillId="3" borderId="7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 applyProtection="1">
      <alignment horizontal="left" vertical="center" wrapText="1"/>
      <protection locked="0"/>
    </xf>
    <xf numFmtId="0" fontId="5" fillId="2" borderId="1" xfId="2" applyFont="1" applyFill="1" applyBorder="1" applyAlignment="1" applyProtection="1">
      <alignment horizontal="left" vertical="center" wrapText="1"/>
      <protection locked="0"/>
    </xf>
    <xf numFmtId="0" fontId="5" fillId="2" borderId="3" xfId="2" applyFont="1" applyFill="1" applyBorder="1" applyAlignment="1" applyProtection="1">
      <alignment horizontal="left" vertical="center" wrapText="1"/>
      <protection locked="0"/>
    </xf>
    <xf numFmtId="0" fontId="4" fillId="3" borderId="7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 applyProtection="1">
      <alignment horizontal="center" vertical="center" wrapText="1"/>
      <protection locked="0"/>
    </xf>
  </cellXfs>
  <cellStyles count="7">
    <cellStyle name="Hipervínculo" xfId="6" builtinId="8"/>
    <cellStyle name="Normal" xfId="0" builtinId="0"/>
    <cellStyle name="Normal 2" xfId="2" xr:uid="{00000000-0005-0000-0000-000002000000}"/>
    <cellStyle name="Normal 2 2" xfId="3" xr:uid="{00000000-0005-0000-0000-000003000000}"/>
    <cellStyle name="Porcentaje" xfId="1" builtinId="5"/>
    <cellStyle name="Porcentaje 2" xfId="4" xr:uid="{00000000-0005-0000-0000-000005000000}"/>
    <cellStyle name="Porcentaje 3" xfId="5" xr:uid="{00000000-0005-0000-0000-000006000000}"/>
  </cellStyles>
  <dxfs count="2"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3300"/>
      <color rgb="FF99FF66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0</xdr:row>
      <xdr:rowOff>0</xdr:rowOff>
    </xdr:from>
    <xdr:to>
      <xdr:col>15</xdr:col>
      <xdr:colOff>133350</xdr:colOff>
      <xdr:row>5</xdr:row>
      <xdr:rowOff>361950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983200" y="0"/>
          <a:ext cx="1981200" cy="1790700"/>
        </a:xfrm>
        <a:prstGeom prst="lef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b="1">
            <a:solidFill>
              <a:schemeClr val="tx1"/>
            </a:solidFill>
          </a:endParaRPr>
        </a:p>
        <a:p>
          <a:pPr algn="l"/>
          <a:r>
            <a:rPr lang="es-CO" sz="2000" b="1">
              <a:solidFill>
                <a:schemeClr val="tx1"/>
              </a:solidFill>
            </a:rPr>
            <a:t>    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11</xdr:col>
      <xdr:colOff>294190</xdr:colOff>
      <xdr:row>22</xdr:row>
      <xdr:rowOff>142337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8676190" cy="4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B20" sqref="B20"/>
    </sheetView>
  </sheetViews>
  <sheetFormatPr baseColWidth="10" defaultRowHeight="15" x14ac:dyDescent="0.25"/>
  <sheetData>
    <row r="1" spans="1:1" x14ac:dyDescent="0.25">
      <c r="A1" s="36" t="s">
        <v>4</v>
      </c>
    </row>
    <row r="2" spans="1:1" x14ac:dyDescent="0.25">
      <c r="A2" s="37"/>
    </row>
    <row r="3" spans="1:1" x14ac:dyDescent="0.25">
      <c r="A3" s="38"/>
    </row>
    <row r="4" spans="1:1" x14ac:dyDescent="0.25">
      <c r="A4">
        <v>0.5</v>
      </c>
    </row>
    <row r="5" spans="1:1" x14ac:dyDescent="0.25">
      <c r="A5">
        <v>1</v>
      </c>
    </row>
    <row r="6" spans="1:1" s="24" customFormat="1" x14ac:dyDescent="0.25">
      <c r="A6" s="24">
        <v>1.25</v>
      </c>
    </row>
    <row r="7" spans="1:1" s="1" customFormat="1" x14ac:dyDescent="0.25">
      <c r="A7" s="1">
        <v>1.5</v>
      </c>
    </row>
    <row r="8" spans="1:1" x14ac:dyDescent="0.25">
      <c r="A8">
        <v>2</v>
      </c>
    </row>
    <row r="9" spans="1:1" x14ac:dyDescent="0.25">
      <c r="A9">
        <v>2.5</v>
      </c>
    </row>
    <row r="10" spans="1:1" x14ac:dyDescent="0.25">
      <c r="A10">
        <v>3</v>
      </c>
    </row>
    <row r="11" spans="1:1" x14ac:dyDescent="0.25">
      <c r="A11">
        <v>4</v>
      </c>
    </row>
    <row r="12" spans="1:1" x14ac:dyDescent="0.25">
      <c r="A12">
        <v>5</v>
      </c>
    </row>
    <row r="13" spans="1:1" x14ac:dyDescent="0.25">
      <c r="A13">
        <v>0</v>
      </c>
    </row>
  </sheetData>
  <mergeCells count="1">
    <mergeCell ref="A1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9"/>
  <sheetViews>
    <sheetView showGridLines="0" workbookViewId="0"/>
  </sheetViews>
  <sheetFormatPr baseColWidth="10" defaultRowHeight="15" x14ac:dyDescent="0.2"/>
  <cols>
    <col min="1" max="1" width="11.42578125" style="11"/>
    <col min="2" max="2" width="39.28515625" style="11" customWidth="1"/>
    <col min="3" max="3" width="39.7109375" style="11" customWidth="1"/>
    <col min="4" max="10" width="11.42578125" style="11"/>
    <col min="11" max="11" width="32.140625" style="11" customWidth="1"/>
    <col min="12" max="12" width="29.85546875" style="11" customWidth="1"/>
    <col min="13" max="16384" width="11.42578125" style="11"/>
  </cols>
  <sheetData>
    <row r="1" spans="2:3" ht="51" customHeight="1" x14ac:dyDescent="0.2">
      <c r="B1" s="39" t="s">
        <v>122</v>
      </c>
      <c r="C1" s="39"/>
    </row>
    <row r="2" spans="2:3" ht="15.75" x14ac:dyDescent="0.25">
      <c r="B2" s="17" t="s">
        <v>123</v>
      </c>
      <c r="C2" s="21"/>
    </row>
    <row r="3" spans="2:3" ht="15.75" x14ac:dyDescent="0.2">
      <c r="B3" s="18" t="s">
        <v>114</v>
      </c>
      <c r="C3" s="12"/>
    </row>
    <row r="4" spans="2:3" ht="15.75" x14ac:dyDescent="0.2">
      <c r="B4" s="18" t="s">
        <v>115</v>
      </c>
      <c r="C4" s="12"/>
    </row>
    <row r="5" spans="2:3" ht="13.5" customHeight="1" x14ac:dyDescent="0.2">
      <c r="B5" s="18" t="s">
        <v>132</v>
      </c>
      <c r="C5" s="12"/>
    </row>
    <row r="6" spans="2:3" ht="15.75" x14ac:dyDescent="0.2">
      <c r="B6" s="18" t="s">
        <v>130</v>
      </c>
      <c r="C6" s="12"/>
    </row>
    <row r="7" spans="2:3" ht="15.75" x14ac:dyDescent="0.2">
      <c r="B7" s="18" t="s">
        <v>127</v>
      </c>
      <c r="C7" s="12"/>
    </row>
    <row r="8" spans="2:3" ht="15.75" x14ac:dyDescent="0.2">
      <c r="B8" s="18" t="s">
        <v>128</v>
      </c>
      <c r="C8" s="12"/>
    </row>
    <row r="9" spans="2:3" ht="15.75" x14ac:dyDescent="0.2">
      <c r="B9" s="18" t="s">
        <v>129</v>
      </c>
      <c r="C9" s="29"/>
    </row>
    <row r="10" spans="2:3" ht="15.75" x14ac:dyDescent="0.2">
      <c r="B10" s="18" t="s">
        <v>131</v>
      </c>
      <c r="C10" s="32"/>
    </row>
    <row r="11" spans="2:3" ht="15.75" x14ac:dyDescent="0.2">
      <c r="B11" s="18" t="s">
        <v>116</v>
      </c>
      <c r="C11" s="12"/>
    </row>
    <row r="12" spans="2:3" ht="15.75" x14ac:dyDescent="0.2">
      <c r="B12" s="18" t="s">
        <v>117</v>
      </c>
      <c r="C12" s="12"/>
    </row>
    <row r="13" spans="2:3" ht="15.75" x14ac:dyDescent="0.2">
      <c r="B13" s="18" t="s">
        <v>118</v>
      </c>
      <c r="C13" s="12"/>
    </row>
    <row r="14" spans="2:3" ht="15.75" x14ac:dyDescent="0.2">
      <c r="B14" s="18" t="s">
        <v>119</v>
      </c>
      <c r="C14" s="12"/>
    </row>
    <row r="15" spans="2:3" ht="15.75" x14ac:dyDescent="0.2">
      <c r="B15" s="18" t="s">
        <v>126</v>
      </c>
      <c r="C15" s="12"/>
    </row>
    <row r="16" spans="2:3" ht="15.75" x14ac:dyDescent="0.2">
      <c r="B16" s="18" t="s">
        <v>120</v>
      </c>
      <c r="C16" s="12"/>
    </row>
    <row r="17" spans="2:3" ht="15.75" x14ac:dyDescent="0.2">
      <c r="B17" s="18" t="s">
        <v>121</v>
      </c>
      <c r="C17" s="30"/>
    </row>
    <row r="18" spans="2:3" ht="15.75" x14ac:dyDescent="0.25">
      <c r="B18" s="19" t="s">
        <v>124</v>
      </c>
      <c r="C18" s="31"/>
    </row>
    <row r="19" spans="2:3" ht="15.75" x14ac:dyDescent="0.25">
      <c r="B19" s="19" t="s">
        <v>125</v>
      </c>
      <c r="C19" s="35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"/>
  <sheetViews>
    <sheetView tabSelected="1" zoomScale="80" zoomScaleNormal="80" workbookViewId="0">
      <selection activeCell="D6" sqref="D6"/>
    </sheetView>
  </sheetViews>
  <sheetFormatPr baseColWidth="10" defaultColWidth="9.140625" defaultRowHeight="15" x14ac:dyDescent="0.2"/>
  <cols>
    <col min="1" max="1" width="12.7109375" style="2" customWidth="1"/>
    <col min="2" max="2" width="11.85546875" style="2" customWidth="1"/>
    <col min="3" max="3" width="23.5703125" style="2" customWidth="1"/>
    <col min="4" max="4" width="51" style="2" customWidth="1"/>
    <col min="5" max="5" width="30.140625" style="2" customWidth="1"/>
    <col min="6" max="6" width="14.140625" style="2" customWidth="1"/>
    <col min="7" max="7" width="20.42578125" style="2" customWidth="1"/>
    <col min="8" max="8" width="32.28515625" style="2" customWidth="1"/>
    <col min="9" max="9" width="18.140625" style="2" customWidth="1"/>
    <col min="10" max="10" width="21.85546875" style="2" customWidth="1"/>
    <col min="11" max="11" width="23.42578125" style="2" customWidth="1"/>
    <col min="12" max="16384" width="9.140625" style="2"/>
  </cols>
  <sheetData>
    <row r="1" spans="1:11" ht="27" customHeight="1" x14ac:dyDescent="0.2">
      <c r="A1" s="60" t="s">
        <v>133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3.25" customHeight="1" x14ac:dyDescent="0.2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8.75" customHeight="1" x14ac:dyDescent="0.2">
      <c r="A3" s="52" t="s">
        <v>1</v>
      </c>
      <c r="B3" s="52" t="s">
        <v>2</v>
      </c>
      <c r="C3" s="53"/>
      <c r="D3" s="54" t="s">
        <v>3</v>
      </c>
      <c r="E3" s="52" t="s">
        <v>4</v>
      </c>
      <c r="F3" s="52" t="s">
        <v>134</v>
      </c>
      <c r="G3" s="52" t="s">
        <v>5</v>
      </c>
      <c r="H3" s="53"/>
      <c r="I3" s="53"/>
      <c r="J3" s="52" t="s">
        <v>107</v>
      </c>
      <c r="K3" s="52" t="s">
        <v>108</v>
      </c>
    </row>
    <row r="4" spans="1:11" ht="16.5" customHeight="1" x14ac:dyDescent="0.2">
      <c r="A4" s="53"/>
      <c r="B4" s="53"/>
      <c r="C4" s="53"/>
      <c r="D4" s="55"/>
      <c r="E4" s="53"/>
      <c r="F4" s="53"/>
      <c r="G4" s="52" t="s">
        <v>6</v>
      </c>
      <c r="H4" s="52" t="s">
        <v>7</v>
      </c>
      <c r="I4" s="52" t="s">
        <v>8</v>
      </c>
      <c r="J4" s="53"/>
      <c r="K4" s="53"/>
    </row>
    <row r="5" spans="1:11" ht="24.75" customHeight="1" x14ac:dyDescent="0.2">
      <c r="A5" s="53"/>
      <c r="B5" s="53"/>
      <c r="C5" s="53"/>
      <c r="D5" s="55"/>
      <c r="E5" s="53"/>
      <c r="F5" s="53"/>
      <c r="G5" s="53"/>
      <c r="H5" s="53"/>
      <c r="I5" s="53"/>
      <c r="J5" s="53"/>
      <c r="K5" s="53"/>
    </row>
    <row r="6" spans="1:11" ht="60" customHeight="1" x14ac:dyDescent="0.2">
      <c r="A6" s="49" t="s">
        <v>9</v>
      </c>
      <c r="B6" s="42" t="s">
        <v>10</v>
      </c>
      <c r="C6" s="44" t="s">
        <v>11</v>
      </c>
      <c r="D6" s="10" t="s">
        <v>12</v>
      </c>
      <c r="E6" s="7">
        <v>0.5</v>
      </c>
      <c r="F6" s="46">
        <v>4</v>
      </c>
      <c r="G6" s="4"/>
      <c r="H6" s="3"/>
      <c r="I6" s="3"/>
      <c r="J6" s="40">
        <f>SUM(G6:I13)</f>
        <v>0</v>
      </c>
      <c r="K6" s="40"/>
    </row>
    <row r="7" spans="1:11" ht="60" customHeight="1" x14ac:dyDescent="0.2">
      <c r="A7" s="50"/>
      <c r="B7" s="43"/>
      <c r="C7" s="45"/>
      <c r="D7" s="10" t="s">
        <v>14</v>
      </c>
      <c r="E7" s="7">
        <v>0.5</v>
      </c>
      <c r="F7" s="43"/>
      <c r="G7" s="4"/>
      <c r="H7" s="3"/>
      <c r="I7" s="5"/>
      <c r="J7" s="41"/>
      <c r="K7" s="41"/>
    </row>
    <row r="8" spans="1:11" ht="60" customHeight="1" x14ac:dyDescent="0.2">
      <c r="A8" s="50"/>
      <c r="B8" s="43"/>
      <c r="C8" s="45"/>
      <c r="D8" s="10" t="s">
        <v>15</v>
      </c>
      <c r="E8" s="7">
        <v>0.5</v>
      </c>
      <c r="F8" s="43"/>
      <c r="G8" s="4"/>
      <c r="H8" s="5"/>
      <c r="I8" s="5"/>
      <c r="J8" s="41"/>
      <c r="K8" s="41"/>
    </row>
    <row r="9" spans="1:11" ht="60" customHeight="1" x14ac:dyDescent="0.2">
      <c r="A9" s="50"/>
      <c r="B9" s="43"/>
      <c r="C9" s="45"/>
      <c r="D9" s="10" t="s">
        <v>16</v>
      </c>
      <c r="E9" s="7">
        <v>0.5</v>
      </c>
      <c r="F9" s="43"/>
      <c r="G9" s="4"/>
      <c r="H9" s="3"/>
      <c r="I9" s="3"/>
      <c r="J9" s="41"/>
      <c r="K9" s="41"/>
    </row>
    <row r="10" spans="1:11" ht="60" customHeight="1" x14ac:dyDescent="0.2">
      <c r="A10" s="50"/>
      <c r="B10" s="43"/>
      <c r="C10" s="45"/>
      <c r="D10" s="10" t="s">
        <v>17</v>
      </c>
      <c r="E10" s="7">
        <v>0.5</v>
      </c>
      <c r="F10" s="43"/>
      <c r="G10" s="26"/>
      <c r="H10" s="3"/>
      <c r="I10" s="5"/>
      <c r="J10" s="41"/>
      <c r="K10" s="41"/>
    </row>
    <row r="11" spans="1:11" ht="60" customHeight="1" x14ac:dyDescent="0.2">
      <c r="A11" s="50"/>
      <c r="B11" s="43"/>
      <c r="C11" s="45"/>
      <c r="D11" s="10" t="s">
        <v>18</v>
      </c>
      <c r="E11" s="7">
        <v>0.5</v>
      </c>
      <c r="F11" s="43"/>
      <c r="G11" s="4"/>
      <c r="H11" s="3"/>
      <c r="I11" s="5"/>
      <c r="J11" s="41"/>
      <c r="K11" s="41"/>
    </row>
    <row r="12" spans="1:11" ht="60" customHeight="1" x14ac:dyDescent="0.2">
      <c r="A12" s="50"/>
      <c r="B12" s="43"/>
      <c r="C12" s="45"/>
      <c r="D12" s="10" t="s">
        <v>19</v>
      </c>
      <c r="E12" s="7">
        <v>0.5</v>
      </c>
      <c r="F12" s="43"/>
      <c r="G12" s="4"/>
      <c r="H12" s="5"/>
      <c r="I12" s="5"/>
      <c r="J12" s="41"/>
      <c r="K12" s="41"/>
    </row>
    <row r="13" spans="1:11" ht="60" customHeight="1" x14ac:dyDescent="0.2">
      <c r="A13" s="50"/>
      <c r="B13" s="43"/>
      <c r="C13" s="45"/>
      <c r="D13" s="10" t="s">
        <v>20</v>
      </c>
      <c r="E13" s="7">
        <v>0.5</v>
      </c>
      <c r="F13" s="43"/>
      <c r="G13" s="4"/>
      <c r="H13" s="3"/>
      <c r="I13" s="5"/>
      <c r="J13" s="41"/>
      <c r="K13" s="41"/>
    </row>
    <row r="14" spans="1:11" ht="78" customHeight="1" x14ac:dyDescent="0.2">
      <c r="A14" s="50"/>
      <c r="B14" s="43"/>
      <c r="C14" s="44" t="s">
        <v>21</v>
      </c>
      <c r="D14" s="10" t="s">
        <v>101</v>
      </c>
      <c r="E14" s="8">
        <v>2</v>
      </c>
      <c r="F14" s="46">
        <v>6</v>
      </c>
      <c r="G14" s="5"/>
      <c r="H14" s="5"/>
      <c r="I14" s="3"/>
      <c r="J14" s="40">
        <f>SUM(G14:I16)</f>
        <v>0</v>
      </c>
      <c r="K14" s="40"/>
    </row>
    <row r="15" spans="1:11" ht="78" customHeight="1" x14ac:dyDescent="0.2">
      <c r="A15" s="50"/>
      <c r="B15" s="43"/>
      <c r="C15" s="45"/>
      <c r="D15" s="10" t="s">
        <v>22</v>
      </c>
      <c r="E15" s="8">
        <v>2</v>
      </c>
      <c r="F15" s="43"/>
      <c r="G15" s="5"/>
      <c r="H15" s="5"/>
      <c r="I15" s="5"/>
      <c r="J15" s="41"/>
      <c r="K15" s="41"/>
    </row>
    <row r="16" spans="1:11" ht="60" customHeight="1" x14ac:dyDescent="0.2">
      <c r="A16" s="50"/>
      <c r="B16" s="43"/>
      <c r="C16" s="45"/>
      <c r="D16" s="10" t="s">
        <v>23</v>
      </c>
      <c r="E16" s="8">
        <v>2</v>
      </c>
      <c r="F16" s="43"/>
      <c r="G16" s="5"/>
      <c r="H16" s="5"/>
      <c r="I16" s="5"/>
      <c r="J16" s="41"/>
      <c r="K16" s="41"/>
    </row>
    <row r="17" spans="1:11" ht="60" customHeight="1" x14ac:dyDescent="0.2">
      <c r="A17" s="50"/>
      <c r="B17" s="42" t="s">
        <v>24</v>
      </c>
      <c r="C17" s="44" t="s">
        <v>25</v>
      </c>
      <c r="D17" s="10" t="s">
        <v>26</v>
      </c>
      <c r="E17" s="8">
        <v>1</v>
      </c>
      <c r="F17" s="46">
        <v>1</v>
      </c>
      <c r="G17" s="5"/>
      <c r="H17" s="3"/>
      <c r="I17" s="5"/>
      <c r="J17" s="40">
        <f>SUM(G17:I27)</f>
        <v>0</v>
      </c>
      <c r="K17" s="40"/>
    </row>
    <row r="18" spans="1:11" ht="60" customHeight="1" x14ac:dyDescent="0.2">
      <c r="A18" s="50"/>
      <c r="B18" s="43"/>
      <c r="C18" s="44" t="s">
        <v>27</v>
      </c>
      <c r="D18" s="10" t="s">
        <v>28</v>
      </c>
      <c r="E18" s="8">
        <v>1</v>
      </c>
      <c r="F18" s="46">
        <v>1</v>
      </c>
      <c r="G18" s="5"/>
      <c r="H18" s="3"/>
      <c r="I18" s="5"/>
      <c r="J18" s="40"/>
      <c r="K18" s="40"/>
    </row>
    <row r="19" spans="1:11" ht="60" customHeight="1" x14ac:dyDescent="0.2">
      <c r="A19" s="50"/>
      <c r="B19" s="43"/>
      <c r="C19" s="44" t="s">
        <v>29</v>
      </c>
      <c r="D19" s="10" t="s">
        <v>30</v>
      </c>
      <c r="E19" s="8">
        <v>1</v>
      </c>
      <c r="F19" s="46">
        <v>1</v>
      </c>
      <c r="G19" s="5"/>
      <c r="H19" s="3"/>
      <c r="I19" s="5"/>
      <c r="J19" s="40"/>
      <c r="K19" s="40"/>
    </row>
    <row r="20" spans="1:11" ht="60" customHeight="1" x14ac:dyDescent="0.2">
      <c r="A20" s="50"/>
      <c r="B20" s="43"/>
      <c r="C20" s="44" t="s">
        <v>31</v>
      </c>
      <c r="D20" s="10" t="s">
        <v>32</v>
      </c>
      <c r="E20" s="8">
        <v>2</v>
      </c>
      <c r="F20" s="46">
        <v>2</v>
      </c>
      <c r="G20" s="5"/>
      <c r="H20" s="3"/>
      <c r="I20" s="3"/>
      <c r="J20" s="40"/>
      <c r="K20" s="40"/>
    </row>
    <row r="21" spans="1:11" ht="60" customHeight="1" x14ac:dyDescent="0.2">
      <c r="A21" s="50"/>
      <c r="B21" s="43"/>
      <c r="C21" s="44" t="s">
        <v>33</v>
      </c>
      <c r="D21" s="10" t="s">
        <v>34</v>
      </c>
      <c r="E21" s="8">
        <v>2</v>
      </c>
      <c r="F21" s="46">
        <v>2</v>
      </c>
      <c r="G21" s="5"/>
      <c r="H21" s="22"/>
      <c r="I21" s="5"/>
      <c r="J21" s="40"/>
      <c r="K21" s="40"/>
    </row>
    <row r="22" spans="1:11" ht="60" customHeight="1" x14ac:dyDescent="0.2">
      <c r="A22" s="50"/>
      <c r="B22" s="43"/>
      <c r="C22" s="44" t="s">
        <v>35</v>
      </c>
      <c r="D22" s="10" t="s">
        <v>36</v>
      </c>
      <c r="E22" s="8">
        <v>1</v>
      </c>
      <c r="F22" s="46">
        <v>1</v>
      </c>
      <c r="G22" s="5"/>
      <c r="H22" s="5"/>
      <c r="I22" s="5"/>
      <c r="J22" s="40"/>
      <c r="K22" s="40"/>
    </row>
    <row r="23" spans="1:11" ht="60" customHeight="1" x14ac:dyDescent="0.2">
      <c r="A23" s="50"/>
      <c r="B23" s="43"/>
      <c r="C23" s="44" t="s">
        <v>37</v>
      </c>
      <c r="D23" s="10" t="s">
        <v>38</v>
      </c>
      <c r="E23" s="8">
        <v>2</v>
      </c>
      <c r="F23" s="46">
        <v>2</v>
      </c>
      <c r="G23" s="20"/>
      <c r="H23" s="5"/>
      <c r="I23" s="5"/>
      <c r="J23" s="40"/>
      <c r="K23" s="40"/>
    </row>
    <row r="24" spans="1:11" ht="60" customHeight="1" x14ac:dyDescent="0.2">
      <c r="A24" s="50"/>
      <c r="B24" s="43"/>
      <c r="C24" s="44" t="s">
        <v>39</v>
      </c>
      <c r="D24" s="10" t="s">
        <v>40</v>
      </c>
      <c r="E24" s="8">
        <v>1</v>
      </c>
      <c r="F24" s="46">
        <v>1</v>
      </c>
      <c r="G24" s="5"/>
      <c r="H24" s="5"/>
      <c r="I24" s="5"/>
      <c r="J24" s="40"/>
      <c r="K24" s="40"/>
    </row>
    <row r="25" spans="1:11" ht="60" customHeight="1" x14ac:dyDescent="0.2">
      <c r="A25" s="50"/>
      <c r="B25" s="43"/>
      <c r="C25" s="44" t="s">
        <v>41</v>
      </c>
      <c r="D25" s="10" t="s">
        <v>42</v>
      </c>
      <c r="E25" s="8">
        <v>1</v>
      </c>
      <c r="F25" s="46">
        <v>1</v>
      </c>
      <c r="G25" s="33"/>
      <c r="H25" s="5"/>
      <c r="I25" s="5"/>
      <c r="J25" s="40"/>
      <c r="K25" s="40"/>
    </row>
    <row r="26" spans="1:11" ht="60" customHeight="1" x14ac:dyDescent="0.2">
      <c r="A26" s="50"/>
      <c r="B26" s="43"/>
      <c r="C26" s="44" t="s">
        <v>43</v>
      </c>
      <c r="D26" s="10" t="s">
        <v>44</v>
      </c>
      <c r="E26" s="8">
        <v>2</v>
      </c>
      <c r="F26" s="46">
        <v>2</v>
      </c>
      <c r="G26" s="20"/>
      <c r="H26" s="5"/>
      <c r="I26" s="5"/>
      <c r="J26" s="40"/>
      <c r="K26" s="40"/>
    </row>
    <row r="27" spans="1:11" ht="60" customHeight="1" x14ac:dyDescent="0.2">
      <c r="A27" s="50"/>
      <c r="B27" s="43"/>
      <c r="C27" s="44" t="s">
        <v>45</v>
      </c>
      <c r="D27" s="10" t="s">
        <v>46</v>
      </c>
      <c r="E27" s="8">
        <v>1</v>
      </c>
      <c r="F27" s="46">
        <v>1</v>
      </c>
      <c r="G27" s="33"/>
      <c r="H27" s="5"/>
      <c r="I27" s="5"/>
      <c r="J27" s="40"/>
      <c r="K27" s="40"/>
    </row>
    <row r="28" spans="1:11" ht="60" customHeight="1" x14ac:dyDescent="0.2">
      <c r="A28" s="49" t="s">
        <v>47</v>
      </c>
      <c r="B28" s="42" t="s">
        <v>48</v>
      </c>
      <c r="C28" s="44" t="s">
        <v>49</v>
      </c>
      <c r="D28" s="10" t="s">
        <v>50</v>
      </c>
      <c r="E28" s="8">
        <v>1</v>
      </c>
      <c r="F28" s="46">
        <v>9</v>
      </c>
      <c r="G28" s="5"/>
      <c r="H28" s="3"/>
      <c r="I28" s="5"/>
      <c r="J28" s="40">
        <f>SUM(G28:I36)</f>
        <v>0</v>
      </c>
      <c r="K28" s="40"/>
    </row>
    <row r="29" spans="1:11" ht="60" customHeight="1" x14ac:dyDescent="0.2">
      <c r="A29" s="50"/>
      <c r="B29" s="43"/>
      <c r="C29" s="45"/>
      <c r="D29" s="10" t="s">
        <v>51</v>
      </c>
      <c r="E29" s="8">
        <v>1</v>
      </c>
      <c r="F29" s="43"/>
      <c r="G29" s="5"/>
      <c r="H29" s="5"/>
      <c r="I29" s="5"/>
      <c r="J29" s="41"/>
      <c r="K29" s="41"/>
    </row>
    <row r="30" spans="1:11" ht="60" customHeight="1" x14ac:dyDescent="0.2">
      <c r="A30" s="50"/>
      <c r="B30" s="43"/>
      <c r="C30" s="45"/>
      <c r="D30" s="10" t="s">
        <v>52</v>
      </c>
      <c r="E30" s="8">
        <v>1</v>
      </c>
      <c r="F30" s="43"/>
      <c r="G30" s="5"/>
      <c r="H30" s="3"/>
      <c r="I30" s="5"/>
      <c r="J30" s="41"/>
      <c r="K30" s="41"/>
    </row>
    <row r="31" spans="1:11" ht="60" customHeight="1" x14ac:dyDescent="0.2">
      <c r="A31" s="50"/>
      <c r="B31" s="43"/>
      <c r="C31" s="45"/>
      <c r="D31" s="10" t="s">
        <v>53</v>
      </c>
      <c r="E31" s="8">
        <v>1</v>
      </c>
      <c r="F31" s="43"/>
      <c r="G31" s="5"/>
      <c r="H31" s="3"/>
      <c r="I31" s="3"/>
      <c r="J31" s="41"/>
      <c r="K31" s="41"/>
    </row>
    <row r="32" spans="1:11" ht="60" customHeight="1" x14ac:dyDescent="0.2">
      <c r="A32" s="50"/>
      <c r="B32" s="43"/>
      <c r="C32" s="45"/>
      <c r="D32" s="10" t="s">
        <v>54</v>
      </c>
      <c r="E32" s="8">
        <v>1</v>
      </c>
      <c r="F32" s="43"/>
      <c r="G32" s="5"/>
      <c r="H32" s="3"/>
      <c r="I32" s="5"/>
      <c r="J32" s="41"/>
      <c r="K32" s="41"/>
    </row>
    <row r="33" spans="1:11" ht="60" customHeight="1" x14ac:dyDescent="0.2">
      <c r="A33" s="50"/>
      <c r="B33" s="43"/>
      <c r="C33" s="45"/>
      <c r="D33" s="10" t="s">
        <v>55</v>
      </c>
      <c r="E33" s="8">
        <v>1</v>
      </c>
      <c r="F33" s="43"/>
      <c r="G33" s="5"/>
      <c r="H33" s="6"/>
      <c r="I33" s="5"/>
      <c r="J33" s="41"/>
      <c r="K33" s="41"/>
    </row>
    <row r="34" spans="1:11" ht="60" customHeight="1" x14ac:dyDescent="0.2">
      <c r="A34" s="50"/>
      <c r="B34" s="43"/>
      <c r="C34" s="45"/>
      <c r="D34" s="10" t="s">
        <v>56</v>
      </c>
      <c r="E34" s="8">
        <v>1</v>
      </c>
      <c r="F34" s="43"/>
      <c r="G34" s="5"/>
      <c r="H34" s="5"/>
      <c r="I34" s="5"/>
      <c r="J34" s="41"/>
      <c r="K34" s="41"/>
    </row>
    <row r="35" spans="1:11" ht="60" customHeight="1" x14ac:dyDescent="0.2">
      <c r="A35" s="50"/>
      <c r="B35" s="43"/>
      <c r="C35" s="45"/>
      <c r="D35" s="10" t="s">
        <v>57</v>
      </c>
      <c r="E35" s="8">
        <v>1</v>
      </c>
      <c r="F35" s="43"/>
      <c r="G35" s="5"/>
      <c r="H35" s="3"/>
      <c r="I35" s="5"/>
      <c r="J35" s="41"/>
      <c r="K35" s="41"/>
    </row>
    <row r="36" spans="1:11" ht="60" customHeight="1" x14ac:dyDescent="0.2">
      <c r="A36" s="50"/>
      <c r="B36" s="43"/>
      <c r="C36" s="45"/>
      <c r="D36" s="10" t="s">
        <v>58</v>
      </c>
      <c r="E36" s="8">
        <v>1</v>
      </c>
      <c r="F36" s="43"/>
      <c r="G36" s="5"/>
      <c r="H36" s="3"/>
      <c r="I36" s="5"/>
      <c r="J36" s="41"/>
      <c r="K36" s="41"/>
    </row>
    <row r="37" spans="1:11" ht="60" customHeight="1" x14ac:dyDescent="0.2">
      <c r="A37" s="50"/>
      <c r="B37" s="43"/>
      <c r="C37" s="44" t="s">
        <v>59</v>
      </c>
      <c r="D37" s="10" t="s">
        <v>60</v>
      </c>
      <c r="E37" s="8">
        <v>2</v>
      </c>
      <c r="F37" s="46">
        <v>5</v>
      </c>
      <c r="G37" s="5"/>
      <c r="H37" s="5"/>
      <c r="I37" s="5"/>
      <c r="J37" s="40">
        <f>SUM(G37:I39)</f>
        <v>0</v>
      </c>
      <c r="K37" s="40"/>
    </row>
    <row r="38" spans="1:11" ht="60" customHeight="1" x14ac:dyDescent="0.2">
      <c r="A38" s="50"/>
      <c r="B38" s="43"/>
      <c r="C38" s="45"/>
      <c r="D38" s="10" t="s">
        <v>61</v>
      </c>
      <c r="E38" s="8">
        <v>2</v>
      </c>
      <c r="F38" s="43"/>
      <c r="G38" s="5"/>
      <c r="H38" s="5"/>
      <c r="I38" s="5"/>
      <c r="J38" s="41"/>
      <c r="K38" s="41"/>
    </row>
    <row r="39" spans="1:11" ht="60" customHeight="1" x14ac:dyDescent="0.2">
      <c r="A39" s="50"/>
      <c r="B39" s="43"/>
      <c r="C39" s="45"/>
      <c r="D39" s="10" t="s">
        <v>62</v>
      </c>
      <c r="E39" s="8">
        <v>1</v>
      </c>
      <c r="F39" s="43"/>
      <c r="G39" s="5"/>
      <c r="H39" s="5"/>
      <c r="I39" s="5"/>
      <c r="J39" s="41"/>
      <c r="K39" s="41"/>
    </row>
    <row r="40" spans="1:11" ht="60" customHeight="1" x14ac:dyDescent="0.2">
      <c r="A40" s="50"/>
      <c r="B40" s="43"/>
      <c r="C40" s="44" t="s">
        <v>63</v>
      </c>
      <c r="D40" s="10" t="s">
        <v>64</v>
      </c>
      <c r="E40" s="8">
        <v>1</v>
      </c>
      <c r="F40" s="46">
        <v>6</v>
      </c>
      <c r="G40" s="22"/>
      <c r="H40" s="5"/>
      <c r="I40" s="5"/>
      <c r="J40" s="40">
        <f>SUM(G40:I45)</f>
        <v>0</v>
      </c>
      <c r="K40" s="40"/>
    </row>
    <row r="41" spans="1:11" ht="60" customHeight="1" x14ac:dyDescent="0.2">
      <c r="A41" s="50"/>
      <c r="B41" s="43"/>
      <c r="C41" s="45"/>
      <c r="D41" s="10" t="s">
        <v>65</v>
      </c>
      <c r="E41" s="8">
        <v>1</v>
      </c>
      <c r="F41" s="43"/>
      <c r="G41" s="22"/>
      <c r="H41" s="5"/>
      <c r="I41" s="5"/>
      <c r="J41" s="41"/>
      <c r="K41" s="41"/>
    </row>
    <row r="42" spans="1:11" ht="60" customHeight="1" x14ac:dyDescent="0.2">
      <c r="A42" s="50"/>
      <c r="B42" s="43"/>
      <c r="C42" s="45"/>
      <c r="D42" s="10" t="s">
        <v>66</v>
      </c>
      <c r="E42" s="8">
        <v>1</v>
      </c>
      <c r="F42" s="43"/>
      <c r="G42" s="22"/>
      <c r="H42" s="5"/>
      <c r="I42" s="5"/>
      <c r="J42" s="41"/>
      <c r="K42" s="41"/>
    </row>
    <row r="43" spans="1:11" ht="60" customHeight="1" x14ac:dyDescent="0.2">
      <c r="A43" s="50"/>
      <c r="B43" s="43"/>
      <c r="C43" s="45"/>
      <c r="D43" s="10" t="s">
        <v>67</v>
      </c>
      <c r="E43" s="8">
        <v>1</v>
      </c>
      <c r="F43" s="43"/>
      <c r="G43" s="22"/>
      <c r="H43" s="5"/>
      <c r="I43" s="5"/>
      <c r="J43" s="41"/>
      <c r="K43" s="41"/>
    </row>
    <row r="44" spans="1:11" ht="60" customHeight="1" x14ac:dyDescent="0.2">
      <c r="A44" s="50"/>
      <c r="B44" s="43"/>
      <c r="C44" s="45"/>
      <c r="D44" s="10" t="s">
        <v>68</v>
      </c>
      <c r="E44" s="8">
        <v>1</v>
      </c>
      <c r="F44" s="43"/>
      <c r="G44" s="22"/>
      <c r="H44" s="5"/>
      <c r="I44" s="5"/>
      <c r="J44" s="41"/>
      <c r="K44" s="41"/>
    </row>
    <row r="45" spans="1:11" ht="60" customHeight="1" x14ac:dyDescent="0.2">
      <c r="A45" s="50"/>
      <c r="B45" s="43"/>
      <c r="C45" s="45"/>
      <c r="D45" s="10" t="s">
        <v>69</v>
      </c>
      <c r="E45" s="8">
        <v>1</v>
      </c>
      <c r="F45" s="43"/>
      <c r="G45" s="22"/>
      <c r="H45" s="5"/>
      <c r="I45" s="5"/>
      <c r="J45" s="41"/>
      <c r="K45" s="41"/>
    </row>
    <row r="46" spans="1:11" ht="60" customHeight="1" x14ac:dyDescent="0.2">
      <c r="A46" s="50"/>
      <c r="B46" s="42" t="s">
        <v>70</v>
      </c>
      <c r="C46" s="44" t="s">
        <v>71</v>
      </c>
      <c r="D46" s="10" t="s">
        <v>72</v>
      </c>
      <c r="E46" s="8">
        <v>4</v>
      </c>
      <c r="F46" s="46">
        <v>15</v>
      </c>
      <c r="G46" s="5"/>
      <c r="H46" s="3"/>
      <c r="I46" s="5"/>
      <c r="J46" s="40">
        <f>SUM(G46:I49)</f>
        <v>0</v>
      </c>
      <c r="K46" s="40"/>
    </row>
    <row r="47" spans="1:11" ht="60" customHeight="1" x14ac:dyDescent="0.2">
      <c r="A47" s="50"/>
      <c r="B47" s="43"/>
      <c r="C47" s="45"/>
      <c r="D47" s="10" t="s">
        <v>73</v>
      </c>
      <c r="E47" s="8">
        <v>4</v>
      </c>
      <c r="F47" s="43"/>
      <c r="G47" s="5"/>
      <c r="H47" s="3"/>
      <c r="I47" s="3"/>
      <c r="J47" s="41"/>
      <c r="K47" s="41"/>
    </row>
    <row r="48" spans="1:11" ht="60" customHeight="1" x14ac:dyDescent="0.2">
      <c r="A48" s="50"/>
      <c r="B48" s="43"/>
      <c r="C48" s="45"/>
      <c r="D48" s="10" t="s">
        <v>74</v>
      </c>
      <c r="E48" s="8">
        <v>3</v>
      </c>
      <c r="F48" s="43"/>
      <c r="G48" s="20"/>
      <c r="H48" s="5"/>
      <c r="I48" s="5"/>
      <c r="J48" s="41"/>
      <c r="K48" s="41"/>
    </row>
    <row r="49" spans="1:11" ht="60" customHeight="1" x14ac:dyDescent="0.2">
      <c r="A49" s="50"/>
      <c r="B49" s="43"/>
      <c r="C49" s="45"/>
      <c r="D49" s="10" t="s">
        <v>75</v>
      </c>
      <c r="E49" s="8">
        <v>4</v>
      </c>
      <c r="F49" s="43"/>
      <c r="G49" s="5"/>
      <c r="H49" s="5"/>
      <c r="I49" s="5"/>
      <c r="J49" s="41"/>
      <c r="K49" s="41"/>
    </row>
    <row r="50" spans="1:11" ht="60" customHeight="1" x14ac:dyDescent="0.2">
      <c r="A50" s="50"/>
      <c r="B50" s="43"/>
      <c r="C50" s="44" t="s">
        <v>76</v>
      </c>
      <c r="D50" s="10" t="s">
        <v>77</v>
      </c>
      <c r="E50" s="7">
        <v>2.5</v>
      </c>
      <c r="F50" s="46">
        <v>15</v>
      </c>
      <c r="G50" s="5"/>
      <c r="H50" s="22"/>
      <c r="I50" s="25"/>
      <c r="J50" s="40">
        <f>SUM(G50:I55)</f>
        <v>0</v>
      </c>
      <c r="K50" s="40"/>
    </row>
    <row r="51" spans="1:11" ht="60" customHeight="1" x14ac:dyDescent="0.2">
      <c r="A51" s="50"/>
      <c r="B51" s="43"/>
      <c r="C51" s="45"/>
      <c r="D51" s="10" t="s">
        <v>78</v>
      </c>
      <c r="E51" s="7">
        <v>2.5</v>
      </c>
      <c r="F51" s="43"/>
      <c r="G51" s="5"/>
      <c r="H51" s="5"/>
      <c r="I51" s="5"/>
      <c r="J51" s="41"/>
      <c r="K51" s="41"/>
    </row>
    <row r="52" spans="1:11" ht="60" customHeight="1" x14ac:dyDescent="0.2">
      <c r="A52" s="50"/>
      <c r="B52" s="43"/>
      <c r="C52" s="45"/>
      <c r="D52" s="10" t="s">
        <v>79</v>
      </c>
      <c r="E52" s="7">
        <v>2.5</v>
      </c>
      <c r="F52" s="43"/>
      <c r="G52" s="20"/>
      <c r="H52" s="5"/>
      <c r="I52" s="5"/>
      <c r="J52" s="41"/>
      <c r="K52" s="41"/>
    </row>
    <row r="53" spans="1:11" ht="60" customHeight="1" x14ac:dyDescent="0.2">
      <c r="A53" s="50"/>
      <c r="B53" s="43"/>
      <c r="C53" s="45"/>
      <c r="D53" s="10" t="s">
        <v>80</v>
      </c>
      <c r="E53" s="7">
        <v>2.5</v>
      </c>
      <c r="F53" s="43"/>
      <c r="G53" s="5"/>
      <c r="H53" s="20"/>
      <c r="I53" s="5"/>
      <c r="J53" s="41"/>
      <c r="K53" s="41"/>
    </row>
    <row r="54" spans="1:11" ht="60" customHeight="1" x14ac:dyDescent="0.2">
      <c r="A54" s="50"/>
      <c r="B54" s="43"/>
      <c r="C54" s="45"/>
      <c r="D54" s="10" t="s">
        <v>81</v>
      </c>
      <c r="E54" s="7">
        <v>2.5</v>
      </c>
      <c r="F54" s="43"/>
      <c r="G54" s="5"/>
      <c r="H54" s="3"/>
      <c r="I54" s="5"/>
      <c r="J54" s="41"/>
      <c r="K54" s="41"/>
    </row>
    <row r="55" spans="1:11" ht="60" customHeight="1" x14ac:dyDescent="0.2">
      <c r="A55" s="50"/>
      <c r="B55" s="43"/>
      <c r="C55" s="45"/>
      <c r="D55" s="10" t="s">
        <v>82</v>
      </c>
      <c r="E55" s="7">
        <v>2.5</v>
      </c>
      <c r="F55" s="43"/>
      <c r="G55" s="5"/>
      <c r="H55" s="3"/>
      <c r="I55" s="5"/>
      <c r="J55" s="41"/>
      <c r="K55" s="41"/>
    </row>
    <row r="56" spans="1:11" ht="60" customHeight="1" x14ac:dyDescent="0.2">
      <c r="A56" s="50"/>
      <c r="B56" s="42" t="s">
        <v>83</v>
      </c>
      <c r="C56" s="44" t="s">
        <v>84</v>
      </c>
      <c r="D56" s="10" t="s">
        <v>85</v>
      </c>
      <c r="E56" s="8">
        <v>5</v>
      </c>
      <c r="F56" s="46">
        <v>10</v>
      </c>
      <c r="G56" s="5"/>
      <c r="H56" s="5"/>
      <c r="I56" s="5"/>
      <c r="J56" s="40">
        <f>SUM(G56:I57)</f>
        <v>0</v>
      </c>
      <c r="K56" s="40"/>
    </row>
    <row r="57" spans="1:11" ht="60" customHeight="1" x14ac:dyDescent="0.2">
      <c r="A57" s="50"/>
      <c r="B57" s="43"/>
      <c r="C57" s="45"/>
      <c r="D57" s="10" t="s">
        <v>86</v>
      </c>
      <c r="E57" s="8">
        <v>5</v>
      </c>
      <c r="F57" s="43"/>
      <c r="G57" s="5"/>
      <c r="H57" s="5"/>
      <c r="I57" s="5"/>
      <c r="J57" s="41"/>
      <c r="K57" s="41"/>
    </row>
    <row r="58" spans="1:11" ht="60" customHeight="1" x14ac:dyDescent="0.2">
      <c r="A58" s="49" t="s">
        <v>87</v>
      </c>
      <c r="B58" s="42" t="s">
        <v>88</v>
      </c>
      <c r="C58" s="44" t="s">
        <v>89</v>
      </c>
      <c r="D58" s="10" t="s">
        <v>90</v>
      </c>
      <c r="E58" s="9">
        <v>1.25</v>
      </c>
      <c r="F58" s="46">
        <v>5</v>
      </c>
      <c r="G58" s="23"/>
      <c r="H58" s="5"/>
      <c r="I58" s="5"/>
      <c r="J58" s="47">
        <f>SUM(G58:I61)</f>
        <v>0</v>
      </c>
      <c r="K58" s="40"/>
    </row>
    <row r="59" spans="1:11" ht="60" customHeight="1" x14ac:dyDescent="0.2">
      <c r="A59" s="50"/>
      <c r="B59" s="43"/>
      <c r="C59" s="45"/>
      <c r="D59" s="10" t="s">
        <v>91</v>
      </c>
      <c r="E59" s="9">
        <v>1.25</v>
      </c>
      <c r="F59" s="43"/>
      <c r="G59" s="23"/>
      <c r="H59" s="5"/>
      <c r="I59" s="5"/>
      <c r="J59" s="48"/>
      <c r="K59" s="41"/>
    </row>
    <row r="60" spans="1:11" ht="60" customHeight="1" x14ac:dyDescent="0.2">
      <c r="A60" s="50"/>
      <c r="B60" s="43"/>
      <c r="C60" s="45"/>
      <c r="D60" s="10" t="s">
        <v>92</v>
      </c>
      <c r="E60" s="9">
        <v>1.25</v>
      </c>
      <c r="F60" s="43"/>
      <c r="G60" s="23"/>
      <c r="H60" s="5"/>
      <c r="I60" s="5"/>
      <c r="J60" s="48"/>
      <c r="K60" s="41"/>
    </row>
    <row r="61" spans="1:11" ht="60" customHeight="1" x14ac:dyDescent="0.2">
      <c r="A61" s="50"/>
      <c r="B61" s="43"/>
      <c r="C61" s="45"/>
      <c r="D61" s="10" t="s">
        <v>93</v>
      </c>
      <c r="E61" s="9">
        <v>1.25</v>
      </c>
      <c r="F61" s="43"/>
      <c r="G61" s="23"/>
      <c r="H61" s="5"/>
      <c r="I61" s="5"/>
      <c r="J61" s="48"/>
      <c r="K61" s="41"/>
    </row>
    <row r="62" spans="1:11" ht="60" customHeight="1" x14ac:dyDescent="0.2">
      <c r="A62" s="49" t="s">
        <v>94</v>
      </c>
      <c r="B62" s="42" t="s">
        <v>95</v>
      </c>
      <c r="C62" s="44" t="s">
        <v>96</v>
      </c>
      <c r="D62" s="10" t="s">
        <v>97</v>
      </c>
      <c r="E62" s="7">
        <v>2.5</v>
      </c>
      <c r="F62" s="46">
        <v>10</v>
      </c>
      <c r="G62" s="23"/>
      <c r="H62" s="5"/>
      <c r="I62" s="5"/>
      <c r="J62" s="40">
        <f>SUM(G62:I65)</f>
        <v>0</v>
      </c>
      <c r="K62" s="40"/>
    </row>
    <row r="63" spans="1:11" ht="60" customHeight="1" x14ac:dyDescent="0.2">
      <c r="A63" s="50"/>
      <c r="B63" s="43"/>
      <c r="C63" s="45"/>
      <c r="D63" s="10" t="s">
        <v>98</v>
      </c>
      <c r="E63" s="7">
        <v>2.5</v>
      </c>
      <c r="F63" s="43"/>
      <c r="G63" s="22"/>
      <c r="H63" s="5"/>
      <c r="I63" s="5"/>
      <c r="J63" s="41"/>
      <c r="K63" s="41"/>
    </row>
    <row r="64" spans="1:11" ht="60" customHeight="1" x14ac:dyDescent="0.2">
      <c r="A64" s="50"/>
      <c r="B64" s="43"/>
      <c r="C64" s="45"/>
      <c r="D64" s="10" t="s">
        <v>99</v>
      </c>
      <c r="E64" s="7">
        <v>2.5</v>
      </c>
      <c r="F64" s="43"/>
      <c r="G64" s="22"/>
      <c r="H64" s="20"/>
      <c r="I64" s="5"/>
      <c r="J64" s="41"/>
      <c r="K64" s="41"/>
    </row>
    <row r="65" spans="1:11" ht="60" customHeight="1" x14ac:dyDescent="0.2">
      <c r="A65" s="50"/>
      <c r="B65" s="43"/>
      <c r="C65" s="45"/>
      <c r="D65" s="10" t="s">
        <v>100</v>
      </c>
      <c r="E65" s="7">
        <v>2.5</v>
      </c>
      <c r="F65" s="43"/>
      <c r="G65" s="20"/>
      <c r="H65" s="22"/>
      <c r="I65" s="5"/>
      <c r="J65" s="41"/>
      <c r="K65" s="41"/>
    </row>
    <row r="66" spans="1:11" ht="26.25" customHeight="1" x14ac:dyDescent="0.2">
      <c r="A66" s="51" t="s">
        <v>135</v>
      </c>
      <c r="B66" s="50"/>
      <c r="C66" s="50"/>
      <c r="D66" s="50"/>
      <c r="E66" s="50"/>
      <c r="F66" s="6">
        <v>100</v>
      </c>
      <c r="G66" s="3" t="s">
        <v>13</v>
      </c>
      <c r="H66" s="3" t="s">
        <v>13</v>
      </c>
      <c r="I66" s="3" t="s">
        <v>13</v>
      </c>
      <c r="J66" s="28">
        <f>SUM(J6:J65)%</f>
        <v>0</v>
      </c>
      <c r="K66" s="27"/>
    </row>
    <row r="67" spans="1:11" ht="39.950000000000003" customHeight="1" x14ac:dyDescent="0.2">
      <c r="A67" s="44" t="s">
        <v>112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ht="84.75" customHeight="1" x14ac:dyDescent="0.2">
      <c r="A68" s="64" t="s">
        <v>113</v>
      </c>
      <c r="B68" s="65"/>
      <c r="C68" s="65"/>
      <c r="D68" s="65"/>
      <c r="E68" s="65"/>
      <c r="F68" s="65"/>
      <c r="G68" s="65"/>
      <c r="H68" s="65"/>
      <c r="I68" s="65"/>
      <c r="J68" s="65"/>
      <c r="K68" s="66"/>
    </row>
    <row r="69" spans="1:11" ht="15.75" customHeight="1" x14ac:dyDescent="0.2">
      <c r="A69" s="61" t="s">
        <v>109</v>
      </c>
      <c r="B69" s="62"/>
      <c r="C69" s="62"/>
      <c r="D69" s="62"/>
      <c r="E69" s="63"/>
      <c r="F69" s="68" t="s">
        <v>102</v>
      </c>
      <c r="G69" s="68"/>
      <c r="H69" s="68"/>
      <c r="I69" s="68"/>
      <c r="J69" s="68"/>
      <c r="K69" s="68"/>
    </row>
    <row r="70" spans="1:11" ht="27" customHeight="1" x14ac:dyDescent="0.2">
      <c r="A70" s="59" t="s">
        <v>110</v>
      </c>
      <c r="B70" s="59"/>
      <c r="C70" s="13">
        <v>8</v>
      </c>
      <c r="D70" s="34"/>
      <c r="E70" s="13"/>
      <c r="F70" s="13" t="s">
        <v>105</v>
      </c>
      <c r="G70" s="14" t="str">
        <f>IF(J66&gt;85%,J66," ")</f>
        <v xml:space="preserve"> </v>
      </c>
      <c r="H70" s="15" t="s">
        <v>111</v>
      </c>
      <c r="I70" s="14" t="str">
        <f>IF(AND(J66&gt;=60%,J66&lt;=85%),J66," ")</f>
        <v xml:space="preserve"> </v>
      </c>
      <c r="J70" s="15" t="s">
        <v>106</v>
      </c>
      <c r="K70" s="16" t="str">
        <f>IF(AND(J66&gt;0%,J66&lt;60%),J66," ")</f>
        <v xml:space="preserve"> </v>
      </c>
    </row>
    <row r="71" spans="1:11" ht="27" customHeight="1" x14ac:dyDescent="0.2">
      <c r="A71" s="59" t="s">
        <v>136</v>
      </c>
      <c r="B71" s="59"/>
      <c r="C71" s="13"/>
      <c r="D71" s="34"/>
      <c r="E71" s="13"/>
      <c r="F71" s="13" t="s">
        <v>105</v>
      </c>
      <c r="G71" s="14" t="str">
        <f>IF(K67&gt;85%,K67," ")</f>
        <v xml:space="preserve"> </v>
      </c>
      <c r="H71" s="15" t="s">
        <v>111</v>
      </c>
      <c r="I71" s="14" t="str">
        <f>IF(AND(K67&gt;=60%,K67&lt;=85%),K67," ")</f>
        <v xml:space="preserve"> </v>
      </c>
      <c r="J71" s="15" t="s">
        <v>106</v>
      </c>
      <c r="K71" s="16" t="str">
        <f>IF(AND(K67&gt;0%,K67&lt;60%),K67," ")</f>
        <v xml:space="preserve"> </v>
      </c>
    </row>
    <row r="72" spans="1:11" ht="33" customHeight="1" x14ac:dyDescent="0.2">
      <c r="A72" s="56" t="s">
        <v>103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</row>
    <row r="73" spans="1:11" ht="89.25" customHeight="1" x14ac:dyDescent="0.2">
      <c r="A73" s="57" t="s">
        <v>104</v>
      </c>
      <c r="B73" s="57"/>
      <c r="C73" s="57"/>
      <c r="D73" s="57"/>
      <c r="E73" s="57"/>
      <c r="F73" s="57"/>
      <c r="G73" s="58"/>
      <c r="H73" s="58"/>
      <c r="I73" s="58"/>
      <c r="J73" s="58"/>
      <c r="K73" s="58"/>
    </row>
  </sheetData>
  <autoFilter ref="A1:K73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8">
    <mergeCell ref="K58:K61"/>
    <mergeCell ref="K62:K65"/>
    <mergeCell ref="A2:K2"/>
    <mergeCell ref="F69:K69"/>
    <mergeCell ref="A67:K67"/>
    <mergeCell ref="F24"/>
    <mergeCell ref="J17:J27"/>
    <mergeCell ref="F3:F5"/>
    <mergeCell ref="G3:I3"/>
    <mergeCell ref="G4:G5"/>
    <mergeCell ref="H4:H5"/>
    <mergeCell ref="I4:I5"/>
    <mergeCell ref="F17"/>
    <mergeCell ref="F18"/>
    <mergeCell ref="F21"/>
    <mergeCell ref="F22"/>
    <mergeCell ref="A1:K1"/>
    <mergeCell ref="A69:E69"/>
    <mergeCell ref="A68:K68"/>
    <mergeCell ref="K37:K39"/>
    <mergeCell ref="K40:K45"/>
    <mergeCell ref="K46:K49"/>
    <mergeCell ref="K50:K55"/>
    <mergeCell ref="K56:K57"/>
    <mergeCell ref="K3:K5"/>
    <mergeCell ref="K6:K13"/>
    <mergeCell ref="K14:K16"/>
    <mergeCell ref="K17:K27"/>
    <mergeCell ref="K28:K36"/>
    <mergeCell ref="J3:J5"/>
    <mergeCell ref="F23"/>
    <mergeCell ref="C24"/>
    <mergeCell ref="A72:K72"/>
    <mergeCell ref="A73:E73"/>
    <mergeCell ref="F73:K73"/>
    <mergeCell ref="A71:B71"/>
    <mergeCell ref="A70:B70"/>
    <mergeCell ref="A3:A5"/>
    <mergeCell ref="B3:C5"/>
    <mergeCell ref="D3:D5"/>
    <mergeCell ref="E3:E5"/>
    <mergeCell ref="B17:B27"/>
    <mergeCell ref="C17"/>
    <mergeCell ref="C18"/>
    <mergeCell ref="C19"/>
    <mergeCell ref="C21"/>
    <mergeCell ref="C22"/>
    <mergeCell ref="C27"/>
    <mergeCell ref="A66:E66"/>
    <mergeCell ref="B56:B57"/>
    <mergeCell ref="C56:C57"/>
    <mergeCell ref="A62:A65"/>
    <mergeCell ref="F19"/>
    <mergeCell ref="C20"/>
    <mergeCell ref="F20"/>
    <mergeCell ref="F26"/>
    <mergeCell ref="C23"/>
    <mergeCell ref="F46:F49"/>
    <mergeCell ref="C26"/>
    <mergeCell ref="C50:C55"/>
    <mergeCell ref="F50:F55"/>
    <mergeCell ref="F6:F13"/>
    <mergeCell ref="J6:J13"/>
    <mergeCell ref="C14:C16"/>
    <mergeCell ref="F14:F16"/>
    <mergeCell ref="J14:J16"/>
    <mergeCell ref="J28:J36"/>
    <mergeCell ref="C37:C39"/>
    <mergeCell ref="F37:F39"/>
    <mergeCell ref="J37:J39"/>
    <mergeCell ref="C40:C45"/>
    <mergeCell ref="F40:F45"/>
    <mergeCell ref="J40:J45"/>
    <mergeCell ref="J46:J49"/>
    <mergeCell ref="A58:A61"/>
    <mergeCell ref="B58:B61"/>
    <mergeCell ref="C58:C61"/>
    <mergeCell ref="F27"/>
    <mergeCell ref="A28:A57"/>
    <mergeCell ref="B28:B45"/>
    <mergeCell ref="C28:C36"/>
    <mergeCell ref="F28:F36"/>
    <mergeCell ref="B46:B55"/>
    <mergeCell ref="C46:C49"/>
    <mergeCell ref="A6:A27"/>
    <mergeCell ref="B6:B16"/>
    <mergeCell ref="C6:C13"/>
    <mergeCell ref="C25"/>
    <mergeCell ref="F25"/>
    <mergeCell ref="J50:J55"/>
    <mergeCell ref="B62:B65"/>
    <mergeCell ref="C62:C65"/>
    <mergeCell ref="F62:F65"/>
    <mergeCell ref="J62:J65"/>
    <mergeCell ref="F58:F61"/>
    <mergeCell ref="J58:J61"/>
    <mergeCell ref="F56:F57"/>
    <mergeCell ref="J56:J57"/>
  </mergeCells>
  <conditionalFormatting sqref="G70:G71">
    <cfRule type="top10" dxfId="1" priority="3" stopIfTrue="1" rank="19"/>
    <cfRule type="top10" dxfId="0" priority="4" stopIfTrue="1" rank="11"/>
  </conditionalFormatting>
  <conditionalFormatting sqref="I70:I71">
    <cfRule type="colorScale" priority="11">
      <colorScale>
        <cfvo type="percent" val="41"/>
        <cfvo type="percent" val="69"/>
        <color rgb="FFFFFF00"/>
        <color rgb="FFFFFF00"/>
      </colorScale>
    </cfRule>
  </conditionalFormatting>
  <conditionalFormatting sqref="K70:K71">
    <cfRule type="colorScale" priority="12">
      <colorScale>
        <cfvo type="percent" val="0"/>
        <cfvo type="percent" val="49"/>
        <color rgb="FFFF0000"/>
        <color rgb="FFFF0000"/>
      </colorScale>
    </cfRule>
  </conditionalFormatting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'Tabla valores'!$A$4:$A$13</xm:f>
          </x14:formula1>
          <xm:sqref>I6:I66 G6:G66</xm:sqref>
        </x14:dataValidation>
        <x14:dataValidation type="list" allowBlank="1" showInputMessage="1" showErrorMessage="1" xr:uid="{00000000-0002-0000-0200-000001000000}">
          <x14:formula1>
            <xm:f>'Tabla valores'!$A$13</xm:f>
          </x14:formula1>
          <xm:sqref>H6:H66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workbookViewId="0">
      <selection activeCell="G38" sqref="G3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 valores</vt:lpstr>
      <vt:lpstr>Portada</vt:lpstr>
      <vt:lpstr>Estandares Minimos</vt:lpstr>
      <vt:lpstr>Criterios intervención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USER</cp:lastModifiedBy>
  <cp:lastPrinted>2020-02-12T19:04:08Z</cp:lastPrinted>
  <dcterms:created xsi:type="dcterms:W3CDTF">2020-01-24T20:59:15Z</dcterms:created>
  <dcterms:modified xsi:type="dcterms:W3CDTF">2022-11-10T18:25:24Z</dcterms:modified>
</cp:coreProperties>
</file>