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cuments\0 Ave Fenix\0_Lead_Magnet_SST\"/>
    </mc:Choice>
  </mc:AlternateContent>
  <xr:revisionPtr revIDLastSave="0" documentId="13_ncr:1_{2B7C0969-DB9B-431C-833A-EBB0CC0A30FF}" xr6:coauthVersionLast="47" xr6:coauthVersionMax="47" xr10:uidLastSave="{00000000-0000-0000-0000-000000000000}"/>
  <bookViews>
    <workbookView xWindow="-120" yWindow="-120" windowWidth="20730" windowHeight="11160" tabRatio="584" xr2:uid="{00000000-000D-0000-FFFF-FFFF00000000}"/>
  </bookViews>
  <sheets>
    <sheet name="Plan de Mejora SST" sheetId="5" r:id="rId1"/>
    <sheet name="Hoja1" sheetId="6" r:id="rId2"/>
  </sheets>
  <definedNames>
    <definedName name="_xlnm.Print_Area" localSheetId="0">'Plan de Mejora SST'!$A$1:$U$106</definedName>
    <definedName name="_xlnm.Print_Titles" localSheetId="0">'Plan de Mejora SST'!$1:$3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5" l="1"/>
  <c r="Q55" i="5"/>
  <c r="Q23" i="5" l="1"/>
  <c r="Q85" i="5"/>
  <c r="Q83" i="5"/>
  <c r="E93" i="5" l="1"/>
  <c r="F93" i="5"/>
  <c r="G93" i="5"/>
  <c r="H93" i="5"/>
  <c r="I93" i="5"/>
  <c r="J93" i="5"/>
  <c r="K93" i="5"/>
  <c r="L93" i="5"/>
  <c r="M93" i="5"/>
  <c r="N93" i="5"/>
  <c r="O93" i="5"/>
  <c r="P93" i="5"/>
  <c r="Q87" i="5"/>
  <c r="Q81" i="5"/>
  <c r="Q77" i="5"/>
  <c r="Q71" i="5"/>
  <c r="Q69" i="5"/>
  <c r="Q65" i="5"/>
  <c r="Q61" i="5"/>
  <c r="Q63" i="5"/>
  <c r="Q53" i="5"/>
  <c r="Q93" i="5" l="1"/>
  <c r="Q41" i="5"/>
  <c r="Q25" i="5"/>
  <c r="Q27" i="5"/>
  <c r="Q29" i="5"/>
  <c r="Q33" i="5"/>
  <c r="Q37" i="5"/>
  <c r="Q75" i="5" l="1"/>
  <c r="Q79" i="5"/>
  <c r="Q73" i="5"/>
  <c r="Q67" i="5"/>
  <c r="Q43" i="5"/>
  <c r="Q45" i="5"/>
  <c r="Q39" i="5"/>
  <c r="Q91" i="5" l="1"/>
  <c r="Q89" i="5"/>
  <c r="Q47" i="5"/>
  <c r="Q49" i="5"/>
  <c r="Q51" i="5"/>
  <c r="Q59" i="5"/>
  <c r="R47" i="5" l="1"/>
  <c r="F104" i="5" l="1"/>
  <c r="G104" i="5"/>
  <c r="H104" i="5"/>
  <c r="I104" i="5"/>
  <c r="J104" i="5"/>
  <c r="K104" i="5"/>
  <c r="L104" i="5"/>
  <c r="M104" i="5"/>
  <c r="N104" i="5"/>
  <c r="O104" i="5"/>
  <c r="P104" i="5"/>
  <c r="F94" i="5"/>
  <c r="F105" i="5" s="1"/>
  <c r="H94" i="5"/>
  <c r="H105" i="5" s="1"/>
  <c r="J94" i="5"/>
  <c r="J105" i="5" s="1"/>
  <c r="L94" i="5"/>
  <c r="L105" i="5" s="1"/>
  <c r="N94" i="5"/>
  <c r="N105" i="5" s="1"/>
  <c r="P94" i="5"/>
  <c r="P105" i="5" s="1"/>
  <c r="E94" i="5"/>
  <c r="E105" i="5" s="1"/>
  <c r="E104" i="5"/>
  <c r="Q19" i="5"/>
  <c r="Q31" i="5"/>
  <c r="Q35" i="5"/>
  <c r="Q17" i="5"/>
  <c r="M94" i="5" l="1"/>
  <c r="M105" i="5" s="1"/>
  <c r="M106" i="5" s="1"/>
  <c r="K94" i="5"/>
  <c r="K105" i="5" s="1"/>
  <c r="K106" i="5" s="1"/>
  <c r="I94" i="5"/>
  <c r="I105" i="5" s="1"/>
  <c r="I106" i="5" s="1"/>
  <c r="G94" i="5"/>
  <c r="G105" i="5" s="1"/>
  <c r="G106" i="5" s="1"/>
  <c r="O94" i="5"/>
  <c r="O105" i="5" s="1"/>
  <c r="P106" i="5"/>
  <c r="L106" i="5"/>
  <c r="H106" i="5"/>
  <c r="N106" i="5"/>
  <c r="F106" i="5"/>
  <c r="J106" i="5"/>
  <c r="R17" i="5"/>
  <c r="Q104" i="5"/>
  <c r="E106" i="5"/>
  <c r="Q105" i="5" l="1"/>
  <c r="Q106" i="5" s="1"/>
  <c r="Q94" i="5"/>
  <c r="O10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TM2</author>
  </authors>
  <commentList>
    <comment ref="A14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>NUMERALES CORRESPONDIENTES AL PHVA</t>
        </r>
        <r>
          <rPr>
            <b/>
            <sz val="9"/>
            <color indexed="81"/>
            <rFont val="Tahoma"/>
            <family val="2"/>
          </rPr>
          <t xml:space="preserve">
PLANEAR:</t>
        </r>
        <r>
          <rPr>
            <sz val="9"/>
            <color indexed="81"/>
            <rFont val="Tahoma"/>
            <family val="2"/>
          </rPr>
          <t xml:space="preserve"> 
NUMERAL 1.1.1 Hasta 2.11.1 
</t>
        </r>
        <r>
          <rPr>
            <b/>
            <sz val="9"/>
            <color indexed="81"/>
            <rFont val="Tahoma"/>
            <family val="2"/>
          </rPr>
          <t xml:space="preserve">HACER:
</t>
        </r>
        <r>
          <rPr>
            <sz val="9"/>
            <color indexed="81"/>
            <rFont val="Tahoma"/>
            <family val="2"/>
          </rPr>
          <t xml:space="preserve">NUMERAL3.1.1 Hasta 5.1.2
</t>
        </r>
        <r>
          <rPr>
            <b/>
            <sz val="9"/>
            <color indexed="81"/>
            <rFont val="Tahoma"/>
            <family val="2"/>
          </rPr>
          <t>VERIFICAR:</t>
        </r>
        <r>
          <rPr>
            <sz val="9"/>
            <color indexed="81"/>
            <rFont val="Tahoma"/>
            <family val="2"/>
          </rPr>
          <t xml:space="preserve"> 
NUMERAL 6.1.1 Hasta 6.1.4
</t>
        </r>
        <r>
          <rPr>
            <b/>
            <sz val="9"/>
            <color indexed="81"/>
            <rFont val="Tahoma"/>
            <family val="2"/>
          </rPr>
          <t xml:space="preserve">ACTUAR:
</t>
        </r>
        <r>
          <rPr>
            <sz val="9"/>
            <color indexed="81"/>
            <rFont val="Tahoma"/>
            <family val="2"/>
          </rPr>
          <t>NUMERAL 6.1.1 Hasta 6.1.4</t>
        </r>
      </text>
    </comment>
  </commentList>
</comments>
</file>

<file path=xl/sharedStrings.xml><?xml version="1.0" encoding="utf-8"?>
<sst xmlns="http://schemas.openxmlformats.org/spreadsheetml/2006/main" count="278" uniqueCount="173">
  <si>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</si>
  <si>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</si>
  <si>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</si>
  <si>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</si>
  <si>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</si>
  <si>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</si>
  <si>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</si>
  <si>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</si>
  <si>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</si>
  <si>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</si>
  <si>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</si>
  <si>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</si>
  <si>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</si>
  <si>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</si>
  <si>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TIPO DE RECURSOS</t>
  </si>
  <si>
    <t>DETALLE</t>
  </si>
  <si>
    <t>EVIDENCIAS</t>
  </si>
  <si>
    <t>ETAPA</t>
  </si>
  <si>
    <t>PLANEAR</t>
  </si>
  <si>
    <t>ACTIVIDAD A DESARROLLAR</t>
  </si>
  <si>
    <t>HACER</t>
  </si>
  <si>
    <t>Numeral del estándar</t>
  </si>
  <si>
    <t>% Cumplimiento actividad/fase</t>
  </si>
  <si>
    <t xml:space="preserve">1. OBJETIVO </t>
  </si>
  <si>
    <t xml:space="preserve">2. ALCANCE </t>
  </si>
  <si>
    <t>3. METAS</t>
  </si>
  <si>
    <t>FECHA PLANEADA DEL CUMPLIMIENTO DEL PLAN DE MEJORAMIENTO:</t>
  </si>
  <si>
    <t xml:space="preserve">RESPONSABLE (s) </t>
  </si>
  <si>
    <t>TOTAL PROGRAMADO</t>
  </si>
  <si>
    <t>TOTAL EJECUTADO</t>
  </si>
  <si>
    <t>P*</t>
  </si>
  <si>
    <t>E*</t>
  </si>
  <si>
    <t>5. RECURSOS ASIGNADOS</t>
  </si>
  <si>
    <t>6. MEDICIÒN Y SEGUIMIENTO</t>
  </si>
  <si>
    <t>CUMPLIMIENTO DEL PLAN DE MEJORAMIENTO</t>
  </si>
  <si>
    <t>VARIABLES</t>
  </si>
  <si>
    <t>FORMULA</t>
  </si>
  <si>
    <t>ACTIVIDADES EJECUTADAS</t>
  </si>
  <si>
    <t>RESULTADO</t>
  </si>
  <si>
    <t>META</t>
  </si>
  <si>
    <t>ANALISIS DE DATOS</t>
  </si>
  <si>
    <t>GRAFICA</t>
  </si>
  <si>
    <t>NOMBRE, NÚMERO DE RESOLUCIÓN DE LICENCIA DE SALUD OCUPACIONAL, Y NÚMERO DEL CERTIFICADO DEL CURSO DE 50, o  20 HORAS DE CAPACITACIÓN VIRTUAL, DEL RESPONSABLE SG-SST</t>
  </si>
  <si>
    <t>Cumplir el 90% de las actividades a desarrollar</t>
  </si>
  <si>
    <t>PLAZO DETERMINADO PARA SU CUMPLIMIENTO</t>
  </si>
  <si>
    <t>ACTIVIDADES A DESARROLLAR</t>
  </si>
  <si>
    <t>Aplica para todos los trabajadores, contratistas, desde la documentación requerida hasta la implementación del SG-SST.</t>
  </si>
  <si>
    <t>HUMANOS</t>
  </si>
  <si>
    <t xml:space="preserve"> TECNICOS</t>
  </si>
  <si>
    <t xml:space="preserve"> FINANCIEROS</t>
  </si>
  <si>
    <t>LOCATIVOS</t>
  </si>
  <si>
    <r>
      <t xml:space="preserve">Cuando se cumpla se marca con 1, en </t>
    </r>
    <r>
      <rPr>
        <b/>
        <sz val="11"/>
        <color indexed="10"/>
        <rFont val="Arial"/>
        <family val="2"/>
      </rPr>
      <t>P si es  (Planeado)</t>
    </r>
    <r>
      <rPr>
        <b/>
        <sz val="11"/>
        <color indexed="8"/>
        <rFont val="Arial"/>
        <family val="2"/>
      </rPr>
      <t xml:space="preserve"> o con </t>
    </r>
    <r>
      <rPr>
        <sz val="11"/>
        <color indexed="8"/>
        <rFont val="Arial"/>
        <family val="2"/>
      </rPr>
      <t xml:space="preserve">1 si es </t>
    </r>
    <r>
      <rPr>
        <b/>
        <sz val="11"/>
        <color indexed="21"/>
        <rFont val="Arial"/>
        <family val="2"/>
      </rPr>
      <t>(Ejecutado)</t>
    </r>
    <r>
      <rPr>
        <sz val="11"/>
        <color indexed="21"/>
        <rFont val="Arial"/>
        <family val="2"/>
      </rPr>
      <t xml:space="preserve"> </t>
    </r>
  </si>
  <si>
    <r>
      <rPr>
        <u/>
        <sz val="10"/>
        <rFont val="Arial"/>
        <family val="2"/>
      </rPr>
      <t>Actividades ejecutadas *100</t>
    </r>
    <r>
      <rPr>
        <sz val="10"/>
        <rFont val="Arial"/>
        <family val="2"/>
      </rPr>
      <t xml:space="preserve">
Actividades programadas</t>
    </r>
  </si>
  <si>
    <t>PLAZO PARA EL CUMPLIMIENTO Y EJECUCIÓN DEL PLAN DE MEJORAMIENTO</t>
  </si>
  <si>
    <t>1.1.1. Responsable del Sistema de Gestión de Seguridad y Salud en el Trabajo SG-SST</t>
  </si>
  <si>
    <t>1.1.3 Asignación de recursos para el Sistema de Gestión en Seguridad y Salud en el Trabajo – SG-SST</t>
  </si>
  <si>
    <t>1.1.4 Afiliación al Sistema General de Riesgos Laborales</t>
  </si>
  <si>
    <t>1.1.6 Conformación COPASST</t>
  </si>
  <si>
    <t>1.1.8 Conformación Comité de Convivencia</t>
  </si>
  <si>
    <t xml:space="preserve">1.2.1 Programa Capacitación anual </t>
  </si>
  <si>
    <t xml:space="preserve">2.1.1 Política del Sistema de Gestión de Seguridad y Salud en el Trabajo SG-SST firmada, fechada y comunicada al COPASST
</t>
  </si>
  <si>
    <t>2.4.1 Plan que identifica objetivos, metas, responsabilidad, recursos con cronograma y firmado</t>
  </si>
  <si>
    <t xml:space="preserve">2.5.1 Archivo o retención documental del Sistema de Gestión en Seguridad y Salud en el Trabajo SG-SST
</t>
  </si>
  <si>
    <t xml:space="preserve">3.1.1 Descripción sociodemográfica y diagnóstico de condiciones de salud
</t>
  </si>
  <si>
    <t xml:space="preserve">3.1.2 Actividades de Promoción y Prevención en Salud
</t>
  </si>
  <si>
    <t>3.1.4 Realización de los exámenes médicos ocupacionales: preingreso, periódicos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</si>
  <si>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</si>
  <si>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</si>
  <si>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>4.1.2 Identificación de peligros con participación de todos los niveles de la empresa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</si>
  <si>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</si>
  <si>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</si>
  <si>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 xml:space="preserve">5.1.1 Se cuenta con el Plan de Prevención y Preparación ante emergencias
</t>
  </si>
  <si>
    <t xml:space="preserve">5.1.2 Brigada de prevención conformada, capacitada y dotada
</t>
  </si>
  <si>
    <t xml:space="preserve">6.1.3 Revisión anual por la alta dirección, resultados y alcance de la auditoría
</t>
  </si>
  <si>
    <t>PLAN DE MEJORAMIENTO  Y PLAN DE TRABAJO RELACIONADO CON " AUTOEVALUACIÓN DE LOS ESTÁNDARES MÍNIMOS SG-SST "</t>
  </si>
  <si>
    <t xml:space="preserve">Documentar la Hoja de Vida del Resposnable del SGSST con sus respectivos soportes </t>
  </si>
  <si>
    <t>Elaborar documento presupuestal para el año 2021 con relación a las actividades del SGSST</t>
  </si>
  <si>
    <t xml:space="preserve">Documentar de manera mensual la planilla de aportes de funcionarios y contratistas </t>
  </si>
  <si>
    <t>Constatar las reuniones del COPASST con las respecitvas actas</t>
  </si>
  <si>
    <t>Plan de Trabajo COPASST</t>
  </si>
  <si>
    <t>Informe de Inspecciones realizadas por el COPASST</t>
  </si>
  <si>
    <t xml:space="preserve">Rendición de cuentas ante la alta dirección </t>
  </si>
  <si>
    <t xml:space="preserve">Presentar la politica ante la alta dirección para su aprobación y divulgación </t>
  </si>
  <si>
    <t>Constatar las reuniones del Comité de Convivencia con las respecitvas actas</t>
  </si>
  <si>
    <t xml:space="preserve">Solicitar y analizar el informe de las actividades realizadas </t>
  </si>
  <si>
    <t>Diseñar el programa de formación en SST</t>
  </si>
  <si>
    <t xml:space="preserve">Presentar y socializar el programa ante la alta dirección, funcionarios y contratistas </t>
  </si>
  <si>
    <t>Diseñar el Plan Anual de Trabajo del Sistema de Gestión de Seguridad y Salud en el Trabajo año 2021</t>
  </si>
  <si>
    <t>Organizar la gestión documental digital y física requerida, formatos, registro y protocolos de Sistema de Gestión en Seguridad y Salud en el Trabajo</t>
  </si>
  <si>
    <t>Realizar documento en el que se evidencie el diagnóstico de salud y perfil sociodemográfico de los trabajadores</t>
  </si>
  <si>
    <t>Diseñar un documento que evidencie la realización de los exámenes médicos ocupacionales y su frecuencia</t>
  </si>
  <si>
    <t>Comunicar por escrito los resultados de las evaluaciones médicas a los trabajadores</t>
  </si>
  <si>
    <t>Verificar que se acaten todas las recomendaciones y restricciones prescritas y las acciones que se requieran en materia de readaptación y reubicación</t>
  </si>
  <si>
    <t>Investigar los accidentes e incidentes de trabajo y las enfermedades laborales que se presenten durante la jornada laboral</t>
  </si>
  <si>
    <t>Verificar los soportes que evidencien  la realización de la capacitación en el uso de los Elementos de Protección Personal</t>
  </si>
  <si>
    <t>Realizar el plan de prevención, preparación y respuesta ante emergencias, constatar su divulgación</t>
  </si>
  <si>
    <t>Diseñar programa de medicina del trabajo, promoción y prevención en salud (Sustancias Psicoactivas)</t>
  </si>
  <si>
    <t xml:space="preserve">Diseñar el procedimiento para el reporte de Incidentes de Trabajo, Accidentes de Trabajo y Enfermedades Laborales </t>
  </si>
  <si>
    <t>Disponer de un archivo digital o físico de los reportes de Accidente de Trabajo FURAT y Enfermedades Laborales FUREL</t>
  </si>
  <si>
    <t>Definir acciones para prevenir futuros accidentes para los trabajadores que estén potencialmente expuestos (Planes de Acción)</t>
  </si>
  <si>
    <t xml:space="preserve">Actualizar la matriz de identificación de peligros </t>
  </si>
  <si>
    <t>Definir los controles necesarios para cada peligro identificado y socializar</t>
  </si>
  <si>
    <t>Solicitar la evidencia del mantenimiento preventivo y/o correctivo en las instalaciones, equipos y herramientas  de acuerdo con los manuales de uso de estos y los informes de las inspecciones o reportes de condiciones inseguras</t>
  </si>
  <si>
    <t>Elaborar los planos de las instalaciones que identifican áreas y salidas de emergencia</t>
  </si>
  <si>
    <t>Verificar la existencia de la señalización de la empresa</t>
  </si>
  <si>
    <t>Simulacro que priorice el el autocuidado y la autoprotección para la prevención y mitigación al contagio de COVID-19</t>
  </si>
  <si>
    <t>Verificar que se cuente con: Sistemas de comunicación interno de los planes de gestión del riesgo; La señalización interna y externa relacionada con el PGR; Los sistemas de alarmas establecidos en el PGR; El estado de los instrumentos de monitoreo y control de eventos potencialmente peligrosos en la empresa; El estado de la cadena de llamado y su efectividad en casos de emergencias; Las condiciones de las rutas de evacuación y el punto de encuentro en cuando a movilidad y seguridad; Plan de Gestión del Riesgo actualizado a la realidad de la empresa con la actualidad de la pandemia y La dotación de los brigadistas.</t>
  </si>
  <si>
    <t>Documentar la conformación de la brigada de prevención, preparación y respuesta ante emergencias y verificar los soportes de la capacitación y entrega de la dotación</t>
  </si>
  <si>
    <t>Realizar actividades definidas en los SVE Ocupacionales</t>
  </si>
  <si>
    <t>Entregar los Elementos de Protección Personal a los trabajadores</t>
  </si>
  <si>
    <t>Diseñar documento donde conste la revisión anual por la Alta Dirección, así como la comunicación de los resultados al Comité Paritario de  Seguridad y Salud en el Trabajo  y al responsable del  Sistema de Gestión de Seguridad y Salud en el Trabajo</t>
  </si>
  <si>
    <t>Área Talento Humano</t>
  </si>
  <si>
    <t>Gerencia
Responsable SGSST</t>
  </si>
  <si>
    <t>Contabilidad
Área Talento Humano</t>
  </si>
  <si>
    <t>Responsable SGSST</t>
  </si>
  <si>
    <t>Integrantes del COPASST</t>
  </si>
  <si>
    <t>Responsable SGSST
Presidente del COPASST</t>
  </si>
  <si>
    <t xml:space="preserve">Responsable SGSST
Presidente del COPASST  </t>
  </si>
  <si>
    <t>Responsable SGSST
Área de Talento Humano</t>
  </si>
  <si>
    <t>Responsable SGSST
Consultor en SST</t>
  </si>
  <si>
    <t>Revisión y ajuste de  la política de Seguridad y Salud en el Trabajo en compañía del COPASST</t>
  </si>
  <si>
    <t>Responsable SGSST
y Equipo de Trabajo</t>
  </si>
  <si>
    <t>Responsable SGSST
Consultor SST
Área de Talento Humano</t>
  </si>
  <si>
    <t>Responsable SGSST
Consultor SST</t>
  </si>
  <si>
    <t>Registro fotográfico
Listados de Asitencia
Evaluaciones  de Capacitaciones</t>
  </si>
  <si>
    <t>Responsable SGSST
Área de Compras/Mantenimiento</t>
  </si>
  <si>
    <t>Responsable SGSST
Consultor SST
ARL</t>
  </si>
  <si>
    <t>ARL
Responsable SGSST
Trabajadores</t>
  </si>
  <si>
    <t>Responsable SGSST
ARL</t>
  </si>
  <si>
    <t>Responsable SGSST
Integrantes Brigrada de Emergencia</t>
  </si>
  <si>
    <t>HV
Lic. SST
Certificado curso 50 Horas o Actualización 20 Horas</t>
  </si>
  <si>
    <t>Documento con el presupuesto firmado</t>
  </si>
  <si>
    <t xml:space="preserve">AZ física o digital de la planilla de aportes </t>
  </si>
  <si>
    <t>3.1.6 Restricciones y recomendaciones médico laborales</t>
  </si>
  <si>
    <t>VERIFICACIÓN</t>
  </si>
  <si>
    <t>Soportes de la convocatoria, evidencias de firmas del evento durante las elecciones, fotografías. Acta de elección, en el acta se debe verificar el número de integrantes según norma y las responsabilidades. Durante el año se debe contar con 12 actas que evidencie la ejecución del plan de trabajo del comité</t>
  </si>
  <si>
    <t>Documento que evidencie la formulación del plan de trabajo. Variables sugeridas en el Documento: Actividad, Fecha, Responsable, objetivo</t>
  </si>
  <si>
    <t>Emplear formato para realizar las inspecciones y elaborar informe de los hallazgos de las inspecciones que incluyan las oportunidades de mejora</t>
  </si>
  <si>
    <t>En formato dejar registrada la rendición de cuentas ante la alta dirección</t>
  </si>
  <si>
    <t>En formato registrar los temas de capacitación, la fechas de ejecución y responsable</t>
  </si>
  <si>
    <t>Reportar listas de asistencia y evaluación de las mismas</t>
  </si>
  <si>
    <t xml:space="preserve">Documento escrito que registre el programa de capacitación de SST. Se sugiere que el documento registre el objetivo, población de cobertura, metodología, ejes centrales de educación. Incluye cronograma de capacitación. </t>
  </si>
  <si>
    <t>Acta en la que se presente el programa de capacitación ante la dirección de la empresa, trabajadores, COPASST</t>
  </si>
  <si>
    <t>Acta reunión el cual expresa la politica de sst con la participación del COPASST</t>
  </si>
  <si>
    <t>Acta con participación de la alta dirección que apruebe la actualización de la politica en SST</t>
  </si>
  <si>
    <t>Plan de trabajo y mejoramiento firmado por el responsable del SGSST y Gerente de la Empresa</t>
  </si>
  <si>
    <t>Carpeta digital y física con la documentación base que solicita la norma</t>
  </si>
  <si>
    <t xml:space="preserve">Informe condiciones de salud </t>
  </si>
  <si>
    <t>Archivo digital con los conceptos médicos ocupacionales</t>
  </si>
  <si>
    <t>Acta y listado con firma de trabajadores que reciben el concepto médico ocupacional</t>
  </si>
  <si>
    <t>Documentar las restricciones y recomendaciones médico laborales a los trabajadores</t>
  </si>
  <si>
    <t xml:space="preserve">Matriz que relaciona los trabajadores con condiciones de salud especiales y que requiere seguimiento </t>
  </si>
  <si>
    <t>Registrar en la Matriz el seguimiento a los casos médicos de los trabajadores</t>
  </si>
  <si>
    <t xml:space="preserve">Archivo digital o físico con la relación a los reportes </t>
  </si>
  <si>
    <t>Archivo digital o físico con las investigaciones ATEL</t>
  </si>
  <si>
    <t>Planes de acción con actividades preventivas y correctivas de los eventos ATEL</t>
  </si>
  <si>
    <t>Archivo con Matriz de peligros actualizada</t>
  </si>
  <si>
    <t>Soportes de las actividades emprendidas en el SVE Osteomuscular</t>
  </si>
  <si>
    <t>Documento que evidencie los controles de los peligros prioritarios identificados en la matriz de peligros</t>
  </si>
  <si>
    <t>Plan de mantenimiento y evidencia de su ejecución</t>
  </si>
  <si>
    <t xml:space="preserve">Caracterización de los EPP y evidencia de su entrega a los trabajadores </t>
  </si>
  <si>
    <t xml:space="preserve">Ficha por trabajador de la entrega de EPP con sus respectivas firmas </t>
  </si>
  <si>
    <t>Documento que evidencie el plan de emergencias y que contengan el plan de contingencia</t>
  </si>
  <si>
    <t>Planos de evacuación de las instaciones de la empresa</t>
  </si>
  <si>
    <t>Relación de la señalización en las instalaciones de la empresa (registro fotográfico)</t>
  </si>
  <si>
    <t>Informe de simulacro</t>
  </si>
  <si>
    <t>Evidenciar de las alarmas al interior de la organización (Registro de video)</t>
  </si>
  <si>
    <t>Actas reunión brigada de emergencia y que incluye evidencia de nombramiento de brigada</t>
  </si>
  <si>
    <t>Documento que registre los puntos solicitados en el Art. 2.2.4.6.31 del Decreto 1072 de 2015</t>
  </si>
  <si>
    <t xml:space="preserve">
XXXXXX</t>
  </si>
  <si>
    <t>Diseñar las acciones correctivas tendientes a la superación de las situaciones irregulares detectadas conforme a los requisitos del decreto 1072/2015 y resolución 0312 de 2019 actividades desarrolladas en XXXXX</t>
  </si>
  <si>
    <t>31 de diciembre de 2023</t>
  </si>
  <si>
    <t>Documento que contenga el procedimiento para el reporte de los eventos 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</si>
</sst>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21"/>
      <name val="Arial"/>
      <family val="2"/>
    </font>
    <font>
      <b/>
      <sz val="11"/>
      <color indexed="8"/>
      <name val="Arial"/>
      <family val="2"/>
    </font>
    <font>
      <b/>
      <sz val="11"/>
      <color indexed="2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2" tint="-0.89999084444715716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theme="8" tint="0.79998168889431442"/>
      <name val="Arial"/>
      <family val="2"/>
    </font>
    <font>
      <b/>
      <u/>
      <sz val="10"/>
      <color indexed="81"/>
      <name val="Tahoma"/>
      <family val="2"/>
    </font>
    <font>
      <u/>
      <sz val="10"/>
      <name val="Arial"/>
      <family val="2"/>
    </font>
    <font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7" borderId="1" applyNumberFormat="0" applyAlignment="0" applyProtection="0"/>
    <xf numFmtId="16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17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</cellStyleXfs>
  <cellXfs count="198">
    <xf numFmtId="0" fontId="0" fillId="0" borderId="0" xfId="0"/>
    <xf numFmtId="0" fontId="14" fillId="0" borderId="0" xfId="0" applyFont="1"/>
    <xf numFmtId="0" fontId="17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1" fontId="28" fillId="0" borderId="5" xfId="31" applyNumberFormat="1" applyFont="1" applyBorder="1" applyAlignment="1" applyProtection="1">
      <alignment horizontal="center" vertical="center"/>
      <protection locked="0"/>
    </xf>
    <xf numFmtId="0" fontId="15" fillId="22" borderId="6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1" fontId="28" fillId="0" borderId="6" xfId="31" applyNumberFormat="1" applyFont="1" applyBorder="1" applyAlignment="1" applyProtection="1">
      <alignment horizontal="center" vertical="center"/>
      <protection locked="0"/>
    </xf>
    <xf numFmtId="1" fontId="28" fillId="0" borderId="7" xfId="31" applyNumberFormat="1" applyFont="1" applyBorder="1" applyAlignment="1" applyProtection="1">
      <alignment horizontal="center" vertical="center"/>
      <protection locked="0"/>
    </xf>
    <xf numFmtId="1" fontId="28" fillId="0" borderId="9" xfId="31" applyNumberFormat="1" applyFont="1" applyBorder="1" applyAlignment="1" applyProtection="1">
      <alignment horizontal="center" vertical="center"/>
      <protection locked="0"/>
    </xf>
    <xf numFmtId="1" fontId="28" fillId="0" borderId="10" xfId="31" applyNumberFormat="1" applyFont="1" applyBorder="1" applyAlignment="1" applyProtection="1">
      <alignment horizontal="center" vertical="center"/>
      <protection locked="0"/>
    </xf>
    <xf numFmtId="1" fontId="28" fillId="0" borderId="11" xfId="31" applyNumberFormat="1" applyFont="1" applyBorder="1" applyAlignment="1" applyProtection="1">
      <alignment horizontal="center" vertical="center"/>
      <protection locked="0"/>
    </xf>
    <xf numFmtId="1" fontId="28" fillId="0" borderId="13" xfId="31" applyNumberFormat="1" applyFont="1" applyBorder="1" applyAlignment="1" applyProtection="1">
      <alignment horizontal="center" vertical="center"/>
      <protection locked="0"/>
    </xf>
    <xf numFmtId="1" fontId="28" fillId="0" borderId="14" xfId="31" applyNumberFormat="1" applyFont="1" applyBorder="1" applyAlignment="1" applyProtection="1">
      <alignment horizontal="center" vertical="center"/>
      <protection locked="0"/>
    </xf>
    <xf numFmtId="1" fontId="28" fillId="0" borderId="15" xfId="31" applyNumberFormat="1" applyFont="1" applyBorder="1" applyAlignment="1" applyProtection="1">
      <alignment horizontal="center" vertical="center"/>
      <protection locked="0"/>
    </xf>
    <xf numFmtId="0" fontId="15" fillId="24" borderId="5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right" vertical="center" wrapText="1"/>
    </xf>
    <xf numFmtId="0" fontId="38" fillId="28" borderId="21" xfId="0" applyFont="1" applyFill="1" applyBorder="1" applyAlignment="1">
      <alignment horizontal="right" vertical="center" wrapText="1"/>
    </xf>
    <xf numFmtId="0" fontId="15" fillId="22" borderId="6" xfId="0" applyFont="1" applyFill="1" applyBorder="1" applyAlignment="1">
      <alignment horizontal="left" vertical="center" wrapText="1"/>
    </xf>
    <xf numFmtId="0" fontId="15" fillId="23" borderId="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23" borderId="17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 wrapText="1"/>
    </xf>
    <xf numFmtId="0" fontId="15" fillId="23" borderId="17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9" fontId="28" fillId="0" borderId="25" xfId="32" applyFont="1" applyFill="1" applyBorder="1" applyAlignment="1" applyProtection="1">
      <alignment horizontal="center" vertical="center"/>
      <protection locked="0"/>
    </xf>
    <xf numFmtId="9" fontId="28" fillId="0" borderId="39" xfId="32" applyFont="1" applyFill="1" applyBorder="1" applyAlignment="1" applyProtection="1">
      <alignment horizontal="center" vertical="center"/>
      <protection locked="0"/>
    </xf>
    <xf numFmtId="9" fontId="28" fillId="0" borderId="66" xfId="32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17" fontId="34" fillId="0" borderId="24" xfId="31" applyFont="1" applyBorder="1" applyAlignment="1" applyProtection="1">
      <alignment horizontal="left" vertical="center" wrapText="1"/>
      <protection locked="0"/>
    </xf>
    <xf numFmtId="17" fontId="34" fillId="0" borderId="20" xfId="31" applyFont="1" applyBorder="1" applyAlignment="1" applyProtection="1">
      <alignment horizontal="left" vertical="center" wrapText="1"/>
      <protection locked="0"/>
    </xf>
    <xf numFmtId="17" fontId="34" fillId="27" borderId="8" xfId="31" applyFont="1" applyFill="1" applyBorder="1" applyAlignment="1" applyProtection="1">
      <alignment horizontal="left" vertical="center" wrapText="1"/>
      <protection locked="0"/>
    </xf>
    <xf numFmtId="17" fontId="34" fillId="27" borderId="17" xfId="31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9" fontId="35" fillId="0" borderId="14" xfId="32" applyFont="1" applyFill="1" applyBorder="1" applyAlignment="1" applyProtection="1">
      <alignment horizontal="center" vertical="center"/>
      <protection locked="0"/>
    </xf>
    <xf numFmtId="9" fontId="35" fillId="0" borderId="37" xfId="32" applyFont="1" applyFill="1" applyBorder="1" applyAlignment="1" applyProtection="1">
      <alignment horizontal="center" vertical="center"/>
      <protection locked="0"/>
    </xf>
    <xf numFmtId="9" fontId="35" fillId="0" borderId="57" xfId="32" applyFont="1" applyFill="1" applyBorder="1" applyAlignment="1" applyProtection="1">
      <alignment horizontal="center" vertical="center"/>
      <protection locked="0"/>
    </xf>
    <xf numFmtId="17" fontId="34" fillId="27" borderId="5" xfId="31" applyFont="1" applyFill="1" applyBorder="1" applyAlignment="1" applyProtection="1">
      <alignment horizontal="left" vertical="center" wrapText="1"/>
      <protection locked="0"/>
    </xf>
    <xf numFmtId="17" fontId="34" fillId="27" borderId="32" xfId="31" applyFont="1" applyFill="1" applyBorder="1" applyAlignment="1" applyProtection="1">
      <alignment horizontal="left" vertical="center" wrapText="1"/>
      <protection locked="0"/>
    </xf>
    <xf numFmtId="17" fontId="34" fillId="0" borderId="8" xfId="31" applyFont="1" applyBorder="1" applyAlignment="1" applyProtection="1">
      <alignment horizontal="left" vertical="center" wrapText="1"/>
      <protection locked="0"/>
    </xf>
    <xf numFmtId="17" fontId="34" fillId="0" borderId="17" xfId="31" applyFont="1" applyBorder="1" applyAlignment="1" applyProtection="1">
      <alignment horizontal="left" vertical="center" wrapText="1"/>
      <protection locked="0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20" xfId="0" applyFont="1" applyFill="1" applyBorder="1" applyAlignment="1">
      <alignment horizontal="center" vertical="center" wrapText="1"/>
    </xf>
    <xf numFmtId="17" fontId="34" fillId="0" borderId="35" xfId="31" applyFont="1" applyBorder="1" applyAlignment="1" applyProtection="1">
      <alignment horizontal="left" vertical="center" wrapText="1"/>
      <protection locked="0"/>
    </xf>
    <xf numFmtId="17" fontId="34" fillId="27" borderId="34" xfId="31" applyFont="1" applyFill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>
      <alignment horizontal="center" vertical="center"/>
    </xf>
    <xf numFmtId="9" fontId="35" fillId="0" borderId="14" xfId="32" applyFont="1" applyFill="1" applyBorder="1" applyAlignment="1" applyProtection="1">
      <alignment horizontal="left" vertical="center"/>
      <protection locked="0"/>
    </xf>
    <xf numFmtId="9" fontId="35" fillId="0" borderId="37" xfId="32" applyFont="1" applyFill="1" applyBorder="1" applyAlignment="1" applyProtection="1">
      <alignment horizontal="left" vertical="center"/>
      <protection locked="0"/>
    </xf>
    <xf numFmtId="9" fontId="35" fillId="0" borderId="57" xfId="32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0" fillId="25" borderId="1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0" fillId="25" borderId="9" xfId="0" applyFont="1" applyFill="1" applyBorder="1" applyAlignment="1">
      <alignment horizontal="center" vertical="center" wrapText="1"/>
    </xf>
    <xf numFmtId="0" fontId="30" fillId="25" borderId="42" xfId="0" applyFont="1" applyFill="1" applyBorder="1" applyAlignment="1">
      <alignment horizontal="center" vertical="center" wrapText="1"/>
    </xf>
    <xf numFmtId="0" fontId="30" fillId="25" borderId="43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1" fillId="25" borderId="22" xfId="0" applyFont="1" applyFill="1" applyBorder="1" applyAlignment="1">
      <alignment horizontal="center" vertical="center" wrapText="1"/>
    </xf>
    <xf numFmtId="17" fontId="31" fillId="25" borderId="12" xfId="31" applyFont="1" applyFill="1" applyBorder="1" applyAlignment="1">
      <alignment horizontal="center" vertical="center" wrapText="1"/>
    </xf>
    <xf numFmtId="17" fontId="31" fillId="25" borderId="24" xfId="31" applyFont="1" applyFill="1" applyBorder="1" applyAlignment="1">
      <alignment horizontal="center" vertical="center" wrapText="1"/>
    </xf>
    <xf numFmtId="17" fontId="31" fillId="25" borderId="29" xfId="31" applyFont="1" applyFill="1" applyBorder="1" applyAlignment="1">
      <alignment horizontal="center" vertical="center" wrapText="1"/>
    </xf>
    <xf numFmtId="17" fontId="31" fillId="25" borderId="30" xfId="31" applyFont="1" applyFill="1" applyBorder="1" applyAlignment="1">
      <alignment horizontal="center" vertical="center" wrapText="1"/>
    </xf>
    <xf numFmtId="17" fontId="31" fillId="25" borderId="36" xfId="31" applyFont="1" applyFill="1" applyBorder="1" applyAlignment="1">
      <alignment horizontal="center" vertical="center" wrapText="1"/>
    </xf>
    <xf numFmtId="17" fontId="31" fillId="25" borderId="31" xfId="31" applyFont="1" applyFill="1" applyBorder="1" applyAlignment="1">
      <alignment horizontal="center" vertical="center" wrapText="1"/>
    </xf>
    <xf numFmtId="17" fontId="32" fillId="25" borderId="8" xfId="31" applyFont="1" applyFill="1" applyBorder="1" applyAlignment="1">
      <alignment horizontal="center" vertical="center"/>
    </xf>
    <xf numFmtId="17" fontId="32" fillId="25" borderId="32" xfId="31" applyFont="1" applyFill="1" applyBorder="1" applyAlignment="1">
      <alignment horizontal="center" vertical="center"/>
    </xf>
    <xf numFmtId="17" fontId="32" fillId="25" borderId="33" xfId="3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left" vertical="center" wrapText="1"/>
    </xf>
    <xf numFmtId="17" fontId="34" fillId="0" borderId="64" xfId="31" applyFont="1" applyBorder="1" applyAlignment="1" applyProtection="1">
      <alignment horizontal="left" vertical="center" wrapText="1"/>
      <protection locked="0"/>
    </xf>
    <xf numFmtId="17" fontId="34" fillId="0" borderId="65" xfId="31" applyFont="1" applyBorder="1" applyAlignment="1" applyProtection="1">
      <alignment horizontal="left" vertical="center" wrapText="1"/>
      <protection locked="0"/>
    </xf>
    <xf numFmtId="17" fontId="33" fillId="25" borderId="5" xfId="31" applyFont="1" applyFill="1" applyBorder="1" applyAlignment="1">
      <alignment horizontal="center" vertical="center"/>
    </xf>
    <xf numFmtId="1" fontId="28" fillId="0" borderId="11" xfId="31" applyNumberFormat="1" applyFont="1" applyBorder="1" applyAlignment="1" applyProtection="1">
      <alignment horizontal="center" vertical="center" wrapText="1"/>
      <protection locked="0"/>
    </xf>
    <xf numFmtId="1" fontId="28" fillId="0" borderId="28" xfId="31" applyNumberFormat="1" applyFont="1" applyBorder="1" applyAlignment="1" applyProtection="1">
      <alignment horizontal="center" vertical="center" wrapText="1"/>
      <protection locked="0"/>
    </xf>
    <xf numFmtId="17" fontId="34" fillId="0" borderId="5" xfId="31" applyFont="1" applyBorder="1" applyAlignment="1" applyProtection="1">
      <alignment horizontal="left" vertical="center" wrapText="1"/>
      <protection locked="0"/>
    </xf>
    <xf numFmtId="9" fontId="28" fillId="0" borderId="27" xfId="32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left" vertical="center"/>
    </xf>
    <xf numFmtId="0" fontId="37" fillId="25" borderId="5" xfId="0" applyFont="1" applyFill="1" applyBorder="1" applyAlignment="1">
      <alignment horizontal="center" vertical="center"/>
    </xf>
    <xf numFmtId="0" fontId="32" fillId="25" borderId="5" xfId="0" applyFont="1" applyFill="1" applyBorder="1" applyAlignment="1">
      <alignment horizontal="center" vertical="center"/>
    </xf>
    <xf numFmtId="0" fontId="15" fillId="25" borderId="5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38" fillId="28" borderId="10" xfId="0" applyFont="1" applyFill="1" applyBorder="1" applyAlignment="1">
      <alignment horizontal="right" vertical="center" wrapText="1"/>
    </xf>
    <xf numFmtId="0" fontId="38" fillId="28" borderId="21" xfId="0" applyFont="1" applyFill="1" applyBorder="1" applyAlignment="1">
      <alignment horizontal="right" vertical="center" wrapText="1"/>
    </xf>
    <xf numFmtId="0" fontId="22" fillId="30" borderId="21" xfId="0" applyFont="1" applyFill="1" applyBorder="1" applyAlignment="1">
      <alignment horizontal="center" vertical="center" wrapText="1"/>
    </xf>
    <xf numFmtId="0" fontId="22" fillId="30" borderId="22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21" xfId="0" applyFont="1" applyFill="1" applyBorder="1" applyAlignment="1">
      <alignment horizontal="center" vertical="center" wrapText="1"/>
    </xf>
    <xf numFmtId="0" fontId="19" fillId="26" borderId="22" xfId="0" applyFont="1" applyFill="1" applyBorder="1" applyAlignment="1">
      <alignment horizontal="center" vertical="center" wrapText="1"/>
    </xf>
    <xf numFmtId="17" fontId="34" fillId="0" borderId="22" xfId="31" applyFont="1" applyBorder="1" applyAlignment="1" applyProtection="1">
      <alignment horizontal="center" vertical="center" wrapText="1"/>
      <protection locked="0"/>
    </xf>
    <xf numFmtId="17" fontId="34" fillId="0" borderId="5" xfId="31" applyFont="1" applyBorder="1" applyAlignment="1" applyProtection="1">
      <alignment horizontal="center" vertical="center" wrapText="1"/>
      <protection locked="0"/>
    </xf>
    <xf numFmtId="17" fontId="34" fillId="0" borderId="24" xfId="31" applyFont="1" applyBorder="1" applyAlignment="1" applyProtection="1">
      <alignment horizontal="center" vertical="center" wrapText="1"/>
      <protection locked="0"/>
    </xf>
    <xf numFmtId="17" fontId="34" fillId="0" borderId="8" xfId="31" applyFont="1" applyBorder="1" applyAlignment="1" applyProtection="1">
      <alignment horizontal="center" vertical="center" wrapText="1"/>
      <protection locked="0"/>
    </xf>
    <xf numFmtId="0" fontId="15" fillId="27" borderId="5" xfId="0" applyFont="1" applyFill="1" applyBorder="1" applyAlignment="1">
      <alignment horizontal="center" vertical="center" textRotation="90" wrapText="1"/>
    </xf>
    <xf numFmtId="1" fontId="28" fillId="0" borderId="41" xfId="32" applyNumberFormat="1" applyFont="1" applyFill="1" applyBorder="1" applyAlignment="1" applyProtection="1">
      <alignment horizontal="center" vertical="center"/>
      <protection locked="0"/>
    </xf>
    <xf numFmtId="1" fontId="28" fillId="0" borderId="51" xfId="32" applyNumberFormat="1" applyFont="1" applyFill="1" applyBorder="1" applyAlignment="1" applyProtection="1">
      <alignment horizontal="center" vertical="center"/>
      <protection locked="0"/>
    </xf>
    <xf numFmtId="1" fontId="28" fillId="0" borderId="52" xfId="32" applyNumberFormat="1" applyFont="1" applyFill="1" applyBorder="1" applyAlignment="1" applyProtection="1">
      <alignment horizontal="center" vertical="center"/>
      <protection locked="0"/>
    </xf>
    <xf numFmtId="1" fontId="28" fillId="0" borderId="53" xfId="32" applyNumberFormat="1" applyFont="1" applyFill="1" applyBorder="1" applyAlignment="1" applyProtection="1">
      <alignment horizontal="center" vertical="center"/>
      <protection locked="0"/>
    </xf>
    <xf numFmtId="0" fontId="30" fillId="25" borderId="59" xfId="0" applyFont="1" applyFill="1" applyBorder="1" applyAlignment="1">
      <alignment horizontal="center" vertical="center" wrapText="1"/>
    </xf>
    <xf numFmtId="0" fontId="30" fillId="25" borderId="60" xfId="0" applyFont="1" applyFill="1" applyBorder="1" applyAlignment="1">
      <alignment horizontal="center" vertical="center" wrapText="1"/>
    </xf>
    <xf numFmtId="0" fontId="30" fillId="25" borderId="61" xfId="0" applyFont="1" applyFill="1" applyBorder="1" applyAlignment="1">
      <alignment horizontal="center" vertical="center" wrapText="1"/>
    </xf>
    <xf numFmtId="0" fontId="30" fillId="25" borderId="48" xfId="0" applyFont="1" applyFill="1" applyBorder="1" applyAlignment="1">
      <alignment horizontal="center" vertical="center" wrapText="1"/>
    </xf>
    <xf numFmtId="0" fontId="30" fillId="25" borderId="49" xfId="0" applyFont="1" applyFill="1" applyBorder="1" applyAlignment="1">
      <alignment horizontal="center" vertical="center" wrapText="1"/>
    </xf>
    <xf numFmtId="0" fontId="30" fillId="25" borderId="50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9" fontId="28" fillId="0" borderId="26" xfId="32" applyFont="1" applyFill="1" applyBorder="1" applyAlignment="1" applyProtection="1">
      <alignment horizontal="center" vertical="center"/>
      <protection locked="0"/>
    </xf>
    <xf numFmtId="17" fontId="34" fillId="0" borderId="31" xfId="31" applyFont="1" applyBorder="1" applyAlignment="1" applyProtection="1">
      <alignment horizontal="left" vertical="center" wrapText="1"/>
      <protection locked="0"/>
    </xf>
    <xf numFmtId="17" fontId="34" fillId="27" borderId="33" xfId="31" applyFont="1" applyFill="1" applyBorder="1" applyAlignment="1" applyProtection="1">
      <alignment horizontal="left" vertical="center" wrapText="1"/>
      <protection locked="0"/>
    </xf>
    <xf numFmtId="0" fontId="15" fillId="24" borderId="5" xfId="0" applyFont="1" applyFill="1" applyBorder="1" applyAlignment="1">
      <alignment horizontal="center" vertical="center" wrapText="1"/>
    </xf>
    <xf numFmtId="0" fontId="15" fillId="24" borderId="10" xfId="0" applyFont="1" applyFill="1" applyBorder="1" applyAlignment="1">
      <alignment horizontal="center" vertical="center" wrapText="1"/>
    </xf>
    <xf numFmtId="0" fontId="36" fillId="24" borderId="41" xfId="0" applyFont="1" applyFill="1" applyBorder="1" applyAlignment="1">
      <alignment horizontal="center" vertical="center"/>
    </xf>
    <xf numFmtId="0" fontId="36" fillId="24" borderId="42" xfId="0" applyFont="1" applyFill="1" applyBorder="1" applyAlignment="1">
      <alignment horizontal="center" vertical="center"/>
    </xf>
    <xf numFmtId="0" fontId="36" fillId="24" borderId="43" xfId="0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5" fillId="24" borderId="2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9" fontId="20" fillId="24" borderId="10" xfId="0" applyNumberFormat="1" applyFont="1" applyFill="1" applyBorder="1" applyAlignment="1">
      <alignment horizontal="center" vertical="center" wrapText="1"/>
    </xf>
    <xf numFmtId="9" fontId="20" fillId="24" borderId="21" xfId="0" applyNumberFormat="1" applyFont="1" applyFill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20" fillId="0" borderId="63" xfId="0" applyFont="1" applyBorder="1" applyAlignment="1">
      <alignment horizontal="right" vertical="center" wrapText="1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 wrapText="1"/>
    </xf>
    <xf numFmtId="0" fontId="16" fillId="29" borderId="24" xfId="0" applyFont="1" applyFill="1" applyBorder="1" applyAlignment="1">
      <alignment horizontal="center" vertical="center" wrapText="1"/>
    </xf>
    <xf numFmtId="0" fontId="16" fillId="29" borderId="29" xfId="0" applyFont="1" applyFill="1" applyBorder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6" fillId="29" borderId="30" xfId="0" applyFont="1" applyFill="1" applyBorder="1" applyAlignment="1">
      <alignment horizontal="center" vertical="center" wrapText="1"/>
    </xf>
    <xf numFmtId="0" fontId="15" fillId="24" borderId="56" xfId="0" applyFont="1" applyFill="1" applyBorder="1" applyAlignment="1">
      <alignment horizontal="center" vertical="center" wrapText="1"/>
    </xf>
    <xf numFmtId="0" fontId="15" fillId="24" borderId="22" xfId="0" applyFont="1" applyFill="1" applyBorder="1" applyAlignment="1">
      <alignment horizontal="center" vertical="center" wrapText="1"/>
    </xf>
    <xf numFmtId="17" fontId="31" fillId="25" borderId="8" xfId="31" applyFont="1" applyFill="1" applyBorder="1" applyAlignment="1">
      <alignment horizontal="center" vertical="center" wrapText="1"/>
    </xf>
    <xf numFmtId="17" fontId="31" fillId="25" borderId="32" xfId="31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textRotation="90" wrapText="1"/>
    </xf>
    <xf numFmtId="17" fontId="31" fillId="25" borderId="8" xfId="31" applyFont="1" applyFill="1" applyBorder="1" applyAlignment="1">
      <alignment horizontal="center" vertical="center" textRotation="90" wrapText="1"/>
    </xf>
    <xf numFmtId="17" fontId="31" fillId="25" borderId="32" xfId="31" applyFont="1" applyFill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wrapText="1"/>
    </xf>
    <xf numFmtId="0" fontId="29" fillId="25" borderId="48" xfId="0" applyFont="1" applyFill="1" applyBorder="1" applyAlignment="1">
      <alignment horizontal="center" vertical="center"/>
    </xf>
    <xf numFmtId="0" fontId="29" fillId="25" borderId="49" xfId="0" applyFont="1" applyFill="1" applyBorder="1" applyAlignment="1">
      <alignment horizontal="center" vertical="center"/>
    </xf>
    <xf numFmtId="0" fontId="29" fillId="25" borderId="50" xfId="0" applyFont="1" applyFill="1" applyBorder="1" applyAlignment="1">
      <alignment horizontal="center" vertical="center"/>
    </xf>
    <xf numFmtId="0" fontId="36" fillId="24" borderId="44" xfId="0" applyFont="1" applyFill="1" applyBorder="1" applyAlignment="1">
      <alignment horizontal="center" vertical="center"/>
    </xf>
    <xf numFmtId="0" fontId="36" fillId="24" borderId="40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15" fillId="24" borderId="56" xfId="0" applyFont="1" applyFill="1" applyBorder="1" applyAlignment="1">
      <alignment horizontal="center" vertical="center"/>
    </xf>
    <xf numFmtId="0" fontId="15" fillId="24" borderId="21" xfId="0" applyFont="1" applyFill="1" applyBorder="1" applyAlignment="1">
      <alignment horizontal="center" vertical="center"/>
    </xf>
    <xf numFmtId="0" fontId="15" fillId="24" borderId="62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20" fillId="0" borderId="10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9" fillId="25" borderId="48" xfId="0" applyFont="1" applyFill="1" applyBorder="1" applyAlignment="1">
      <alignment horizontal="center" vertical="center" wrapText="1"/>
    </xf>
    <xf numFmtId="0" fontId="29" fillId="25" borderId="49" xfId="0" applyFont="1" applyFill="1" applyBorder="1" applyAlignment="1">
      <alignment horizontal="center" vertical="center" wrapText="1"/>
    </xf>
    <xf numFmtId="0" fontId="29" fillId="25" borderId="50" xfId="0" applyFont="1" applyFill="1" applyBorder="1" applyAlignment="1">
      <alignment horizontal="center" vertical="center" wrapText="1"/>
    </xf>
  </cellXfs>
  <cellStyles count="3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 xr:uid="{00000000-0005-0000-0000-00001B000000}"/>
    <cellStyle name="Incorrecto" xfId="29" builtinId="27" customBuiltin="1"/>
    <cellStyle name="Neutral" xfId="30" builtinId="28" customBuiltin="1"/>
    <cellStyle name="Normal" xfId="0" builtinId="0"/>
    <cellStyle name="Normal 3" xfId="31" xr:uid="{00000000-0005-0000-0000-00001F000000}"/>
    <cellStyle name="Porcentaje" xfId="32" builtinId="5"/>
    <cellStyle name="Porcentual 2" xfId="33" xr:uid="{00000000-0005-0000-0000-000021000000}"/>
    <cellStyle name="Salida" xfId="34" builtinId="21" customBuiltin="1"/>
    <cellStyle name="Título" xfId="35" builtinId="15" customBuiltin="1"/>
    <cellStyle name="Total" xfId="36" builtinId="25" customBuiltin="1"/>
  </cellStyles>
  <dxfs count="9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0AAB"/>
      <color rgb="FF00FFFF"/>
      <color rgb="FF9D1EB2"/>
      <color rgb="FF30F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Mejora SST'!$C$106:$D$106</c:f>
              <c:strCache>
                <c:ptCount val="2"/>
                <c:pt idx="0">
                  <c:v>RESULTADO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'Plan de Mejora SST'!$E$103:$R$103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SST'!$E$106:$R$106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350376"/>
        <c:axId val="477353904"/>
      </c:barChart>
      <c:lineChart>
        <c:grouping val="standard"/>
        <c:varyColors val="0"/>
        <c:ser>
          <c:idx val="1"/>
          <c:order val="1"/>
          <c:tx>
            <c:strRef>
              <c:f>'Plan de Mejora SST'!$C$107:$D$107</c:f>
              <c:strCache>
                <c:ptCount val="2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'Plan de Mejora SST'!$E$103:$R$103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SST'!$E$107:$R$107</c:f>
              <c:numCache>
                <c:formatCode>0%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50376"/>
        <c:axId val="477353904"/>
      </c:lineChart>
      <c:catAx>
        <c:axId val="47735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53904"/>
        <c:crosses val="autoZero"/>
        <c:auto val="1"/>
        <c:lblAlgn val="ctr"/>
        <c:lblOffset val="100"/>
        <c:noMultiLvlLbl val="0"/>
      </c:catAx>
      <c:valAx>
        <c:axId val="4773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50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66011380916664"/>
          <c:y val="0.88708767884869877"/>
          <c:w val="0.3634070217803011"/>
          <c:h val="7.764958462070838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406400</xdr:colOff>
      <xdr:row>102</xdr:row>
      <xdr:rowOff>114300</xdr:rowOff>
    </xdr:from>
    <xdr:to>
      <xdr:col>20</xdr:col>
      <xdr:colOff>2273300</xdr:colOff>
      <xdr:row>114</xdr:row>
      <xdr:rowOff>6350</xdr:rowOff>
    </xdr:to>
    <xdr:graphicFrame macro="">
      <xdr:nvGraphicFramePr>
        <xdr:cNvPr id="1030" name="Gráfico 1">
          <a:extLst>
            <a:ext uri="{FF2B5EF4-FFF2-40B4-BE49-F238E27FC236}">
              <a16:creationId xmlns:a16="http://schemas.microsoft.com/office/drawing/2014/main" id="{A23D690D-3614-4B89-AEC6-F9601E89F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W115"/>
  <sheetViews>
    <sheetView showGridLines="0" tabSelected="1" zoomScale="77" zoomScaleNormal="77" zoomScaleSheetLayoutView="55" zoomScalePageLayoutView="70" workbookViewId="0">
      <selection sqref="A1:U2"/>
    </sheetView>
  </sheetViews>
  <sheetFormatPr baseColWidth="10" defaultColWidth="11.42578125" defaultRowHeight="12" x14ac:dyDescent="0.2"/>
  <cols>
    <col min="1" max="1" width="12.28515625" style="2" customWidth="1"/>
    <col min="2" max="2" width="64.42578125" style="2" customWidth="1"/>
    <col min="3" max="3" width="39.85546875" style="2" customWidth="1"/>
    <col min="4" max="4" width="5.7109375" style="2" customWidth="1"/>
    <col min="5" max="16" width="6.7109375" style="2" customWidth="1"/>
    <col min="17" max="18" width="9.28515625" style="2" customWidth="1"/>
    <col min="19" max="19" width="23.85546875" style="4" customWidth="1"/>
    <col min="20" max="20" width="20.28515625" style="4" customWidth="1"/>
    <col min="21" max="21" width="42.28515625" style="2" customWidth="1"/>
    <col min="22" max="16384" width="11.42578125" style="2"/>
  </cols>
  <sheetData>
    <row r="1" spans="1:23" ht="24.75" customHeight="1" x14ac:dyDescent="0.2">
      <c r="A1" s="151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</row>
    <row r="2" spans="1:23" ht="24.75" customHeight="1" x14ac:dyDescent="0.2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</row>
    <row r="3" spans="1:23" ht="10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</row>
    <row r="4" spans="1:23" ht="68.45" customHeight="1" x14ac:dyDescent="0.2">
      <c r="A4" s="103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5" t="s">
        <v>169</v>
      </c>
      <c r="L4" s="105"/>
      <c r="M4" s="105"/>
      <c r="N4" s="105"/>
      <c r="O4" s="105"/>
      <c r="P4" s="105"/>
      <c r="Q4" s="105"/>
      <c r="R4" s="105"/>
      <c r="S4" s="105"/>
      <c r="T4" s="105"/>
      <c r="U4" s="106"/>
    </row>
    <row r="5" spans="1:23" ht="4.9000000000000004" customHeight="1" x14ac:dyDescent="0.2">
      <c r="A5" s="19"/>
      <c r="B5" s="20"/>
      <c r="S5" s="2"/>
      <c r="T5" s="2"/>
    </row>
    <row r="6" spans="1:23" ht="27.6" customHeight="1" x14ac:dyDescent="0.2">
      <c r="A6" s="97" t="s">
        <v>23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3" ht="52.9" customHeight="1" x14ac:dyDescent="0.2">
      <c r="A7" s="69" t="s">
        <v>170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W7" s="3"/>
    </row>
    <row r="8" spans="1:23" ht="24" customHeight="1" x14ac:dyDescent="0.2">
      <c r="A8" s="97" t="s">
        <v>24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3" ht="33.75" customHeight="1" x14ac:dyDescent="0.2">
      <c r="A9" s="69" t="s">
        <v>46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W9" s="3"/>
    </row>
    <row r="10" spans="1:23" ht="24" customHeight="1" x14ac:dyDescent="0.2">
      <c r="A10" s="97" t="s">
        <v>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3" ht="21" customHeight="1" x14ac:dyDescent="0.2">
      <c r="A11" s="69" t="s">
        <v>43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3" ht="24" customHeight="1" x14ac:dyDescent="0.2">
      <c r="A12" s="97" t="s">
        <v>44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3" ht="21" customHeight="1" x14ac:dyDescent="0.2">
      <c r="A13" s="76" t="s">
        <v>26</v>
      </c>
      <c r="B13" s="77"/>
      <c r="C13" s="77"/>
      <c r="D13" s="78"/>
      <c r="E13" s="107" t="s">
        <v>171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</row>
    <row r="14" spans="1:23" s="3" customFormat="1" ht="22.5" customHeight="1" x14ac:dyDescent="0.2">
      <c r="A14" s="162" t="s">
        <v>17</v>
      </c>
      <c r="B14" s="159" t="s">
        <v>21</v>
      </c>
      <c r="C14" s="79" t="s">
        <v>19</v>
      </c>
      <c r="D14" s="80"/>
      <c r="E14" s="91" t="s">
        <v>1</v>
      </c>
      <c r="F14" s="91" t="s">
        <v>2</v>
      </c>
      <c r="G14" s="91" t="s">
        <v>3</v>
      </c>
      <c r="H14" s="91" t="s">
        <v>4</v>
      </c>
      <c r="I14" s="91" t="s">
        <v>5</v>
      </c>
      <c r="J14" s="91" t="s">
        <v>6</v>
      </c>
      <c r="K14" s="91" t="s">
        <v>7</v>
      </c>
      <c r="L14" s="91" t="s">
        <v>8</v>
      </c>
      <c r="M14" s="91" t="s">
        <v>9</v>
      </c>
      <c r="N14" s="91" t="s">
        <v>10</v>
      </c>
      <c r="O14" s="91" t="s">
        <v>11</v>
      </c>
      <c r="P14" s="91" t="s">
        <v>12</v>
      </c>
      <c r="Q14" s="79" t="s">
        <v>22</v>
      </c>
      <c r="R14" s="80"/>
      <c r="S14" s="85" t="s">
        <v>27</v>
      </c>
      <c r="T14" s="85" t="s">
        <v>16</v>
      </c>
      <c r="U14" s="85" t="s">
        <v>0</v>
      </c>
    </row>
    <row r="15" spans="1:23" s="3" customFormat="1" ht="22.5" customHeight="1" x14ac:dyDescent="0.2">
      <c r="A15" s="163"/>
      <c r="B15" s="160"/>
      <c r="C15" s="81"/>
      <c r="D15" s="82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81"/>
      <c r="R15" s="82"/>
      <c r="S15" s="86"/>
      <c r="T15" s="86"/>
      <c r="U15" s="86"/>
    </row>
    <row r="16" spans="1:23" s="1" customFormat="1" ht="28.15" customHeight="1" thickBot="1" x14ac:dyDescent="0.25">
      <c r="A16" s="163"/>
      <c r="B16" s="160"/>
      <c r="C16" s="83"/>
      <c r="D16" s="84"/>
      <c r="E16" s="92" t="s">
        <v>51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81"/>
      <c r="R16" s="84"/>
      <c r="S16" s="87"/>
      <c r="T16" s="87"/>
      <c r="U16" s="87"/>
    </row>
    <row r="17" spans="1:21" s="23" customFormat="1" ht="40.5" customHeight="1" x14ac:dyDescent="0.2">
      <c r="A17" s="161" t="s">
        <v>18</v>
      </c>
      <c r="B17" s="32" t="s">
        <v>54</v>
      </c>
      <c r="C17" s="88" t="s">
        <v>75</v>
      </c>
      <c r="D17" s="21" t="s">
        <v>30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/>
      <c r="Q17" s="95">
        <f>IFERROR(IF(COUNT(E17:P17)&lt;1,0,IF(COUNT(E18:P18)&gt;=COUNT(E17:P17),1,(COUNT(E18:P18)/COUNT(E17:P17)))),0)</f>
        <v>0</v>
      </c>
      <c r="R17" s="62">
        <f>AVERAGE(Q17:Q46)</f>
        <v>6.6666666666666664E-4</v>
      </c>
      <c r="S17" s="59" t="s">
        <v>111</v>
      </c>
      <c r="T17" s="60" t="s">
        <v>130</v>
      </c>
      <c r="U17" s="88"/>
    </row>
    <row r="18" spans="1:21" s="23" customFormat="1" ht="30.75" customHeight="1" thickBot="1" x14ac:dyDescent="0.25">
      <c r="A18" s="161"/>
      <c r="B18" s="33"/>
      <c r="C18" s="35"/>
      <c r="D18" s="22" t="s">
        <v>31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1"/>
      <c r="Q18" s="36"/>
      <c r="R18" s="63"/>
      <c r="S18" s="44"/>
      <c r="T18" s="46"/>
      <c r="U18" s="35"/>
    </row>
    <row r="19" spans="1:21" s="23" customFormat="1" ht="30.75" customHeight="1" x14ac:dyDescent="0.2">
      <c r="A19" s="161"/>
      <c r="B19" s="32" t="s">
        <v>55</v>
      </c>
      <c r="C19" s="34" t="s">
        <v>76</v>
      </c>
      <c r="D19" s="21" t="s">
        <v>30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1"/>
      <c r="Q19" s="36">
        <f>IFERROR(IF(COUNT(E19:P19)&lt;1,0,IF(COUNT(E20:P20)&gt;=COUNT(E19:P19),1,(COUNT(E20:P20)/COUNT(E19:P19)))),0)</f>
        <v>0</v>
      </c>
      <c r="R19" s="63"/>
      <c r="S19" s="43" t="s">
        <v>112</v>
      </c>
      <c r="T19" s="45" t="s">
        <v>131</v>
      </c>
      <c r="U19" s="41"/>
    </row>
    <row r="20" spans="1:21" s="23" customFormat="1" ht="30.75" customHeight="1" thickBot="1" x14ac:dyDescent="0.25">
      <c r="A20" s="161"/>
      <c r="B20" s="33"/>
      <c r="C20" s="35"/>
      <c r="D20" s="22" t="s">
        <v>31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1"/>
      <c r="Q20" s="36"/>
      <c r="R20" s="63"/>
      <c r="S20" s="44"/>
      <c r="T20" s="46"/>
      <c r="U20" s="42"/>
    </row>
    <row r="21" spans="1:21" s="23" customFormat="1" ht="30.75" customHeight="1" x14ac:dyDescent="0.2">
      <c r="A21" s="161"/>
      <c r="B21" s="32" t="s">
        <v>56</v>
      </c>
      <c r="C21" s="34" t="s">
        <v>77</v>
      </c>
      <c r="D21" s="21" t="s">
        <v>30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1"/>
      <c r="Q21" s="36">
        <v>0.01</v>
      </c>
      <c r="R21" s="63"/>
      <c r="S21" s="43" t="s">
        <v>113</v>
      </c>
      <c r="T21" s="45" t="s">
        <v>132</v>
      </c>
      <c r="U21" s="34"/>
    </row>
    <row r="22" spans="1:21" s="23" customFormat="1" ht="30.75" customHeight="1" thickBot="1" x14ac:dyDescent="0.25">
      <c r="A22" s="161"/>
      <c r="B22" s="33"/>
      <c r="C22" s="35"/>
      <c r="D22" s="22" t="s">
        <v>31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1"/>
      <c r="Q22" s="36"/>
      <c r="R22" s="63"/>
      <c r="S22" s="44"/>
      <c r="T22" s="46"/>
      <c r="U22" s="35"/>
    </row>
    <row r="23" spans="1:21" s="23" customFormat="1" ht="30.75" customHeight="1" x14ac:dyDescent="0.2">
      <c r="A23" s="161"/>
      <c r="B23" s="29" t="s">
        <v>57</v>
      </c>
      <c r="C23" s="34" t="s">
        <v>78</v>
      </c>
      <c r="D23" s="21" t="s">
        <v>30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1"/>
      <c r="Q23" s="37">
        <f>IFERROR(IF(COUNT(E23:P23)&lt;1,0,IF(COUNT(E24:P24)&gt;=COUNT(E23:P23),1,(COUNT(E24:P24)/COUNT(E23:P23)))),0)</f>
        <v>0</v>
      </c>
      <c r="R23" s="63"/>
      <c r="S23" s="89" t="s">
        <v>114</v>
      </c>
      <c r="T23" s="45" t="s">
        <v>135</v>
      </c>
      <c r="U23" s="41"/>
    </row>
    <row r="24" spans="1:21" s="23" customFormat="1" ht="30.75" customHeight="1" thickBot="1" x14ac:dyDescent="0.25">
      <c r="A24" s="161"/>
      <c r="B24" s="30"/>
      <c r="C24" s="35"/>
      <c r="D24" s="22" t="s">
        <v>31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1"/>
      <c r="Q24" s="38"/>
      <c r="R24" s="63"/>
      <c r="S24" s="90"/>
      <c r="T24" s="46"/>
      <c r="U24" s="42"/>
    </row>
    <row r="25" spans="1:21" s="23" customFormat="1" ht="30.75" customHeight="1" x14ac:dyDescent="0.2">
      <c r="A25" s="161"/>
      <c r="B25" s="30"/>
      <c r="C25" s="34" t="s">
        <v>79</v>
      </c>
      <c r="D25" s="21" t="s">
        <v>30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1"/>
      <c r="Q25" s="36">
        <f t="shared" ref="Q25" si="0">IFERROR(IF(COUNT(E25:P25)&lt;1,0,IF(COUNT(E26:P26)&gt;=COUNT(E25:P25),1,(COUNT(E26:P26)/COUNT(E25:P25)))),0)</f>
        <v>0</v>
      </c>
      <c r="R25" s="64"/>
      <c r="S25" s="94" t="s">
        <v>117</v>
      </c>
      <c r="T25" s="94" t="s">
        <v>136</v>
      </c>
      <c r="U25" s="25"/>
    </row>
    <row r="26" spans="1:21" s="23" customFormat="1" ht="30.75" customHeight="1" thickBot="1" x14ac:dyDescent="0.25">
      <c r="A26" s="161"/>
      <c r="B26" s="30"/>
      <c r="C26" s="35"/>
      <c r="D26" s="22" t="s">
        <v>31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1"/>
      <c r="Q26" s="36"/>
      <c r="R26" s="64"/>
      <c r="S26" s="94"/>
      <c r="T26" s="94"/>
      <c r="U26" s="25"/>
    </row>
    <row r="27" spans="1:21" s="23" customFormat="1" ht="30.75" customHeight="1" x14ac:dyDescent="0.2">
      <c r="A27" s="161"/>
      <c r="B27" s="30"/>
      <c r="C27" s="34" t="s">
        <v>80</v>
      </c>
      <c r="D27" s="21" t="s">
        <v>30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1"/>
      <c r="Q27" s="36">
        <f t="shared" ref="Q27" si="1">IFERROR(IF(COUNT(E27:P27)&lt;1,0,IF(COUNT(E28:P28)&gt;=COUNT(E27:P27),1,(COUNT(E28:P28)/COUNT(E27:P27)))),0)</f>
        <v>0</v>
      </c>
      <c r="R27" s="64"/>
      <c r="S27" s="94" t="s">
        <v>115</v>
      </c>
      <c r="T27" s="94" t="s">
        <v>137</v>
      </c>
      <c r="U27" s="25"/>
    </row>
    <row r="28" spans="1:21" s="23" customFormat="1" ht="30.75" customHeight="1" thickBot="1" x14ac:dyDescent="0.25">
      <c r="A28" s="161"/>
      <c r="B28" s="30"/>
      <c r="C28" s="35"/>
      <c r="D28" s="22" t="s">
        <v>31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1"/>
      <c r="Q28" s="36"/>
      <c r="R28" s="64"/>
      <c r="S28" s="94"/>
      <c r="T28" s="94"/>
      <c r="U28" s="25"/>
    </row>
    <row r="29" spans="1:21" s="23" customFormat="1" ht="30.75" customHeight="1" x14ac:dyDescent="0.2">
      <c r="A29" s="161"/>
      <c r="B29" s="30"/>
      <c r="C29" s="34" t="s">
        <v>81</v>
      </c>
      <c r="D29" s="21" t="s">
        <v>30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1"/>
      <c r="Q29" s="36">
        <f t="shared" ref="Q29" si="2">IFERROR(IF(COUNT(E29:P29)&lt;1,0,IF(COUNT(E30:P30)&gt;=COUNT(E29:P29),1,(COUNT(E30:P30)/COUNT(E29:P29)))),0)</f>
        <v>0</v>
      </c>
      <c r="R29" s="64"/>
      <c r="S29" s="94" t="s">
        <v>116</v>
      </c>
      <c r="T29" s="94" t="s">
        <v>138</v>
      </c>
      <c r="U29" s="25"/>
    </row>
    <row r="30" spans="1:21" s="23" customFormat="1" ht="30.75" customHeight="1" thickBot="1" x14ac:dyDescent="0.25">
      <c r="A30" s="161"/>
      <c r="B30" s="31"/>
      <c r="C30" s="35"/>
      <c r="D30" s="22" t="s">
        <v>31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1"/>
      <c r="Q30" s="36"/>
      <c r="R30" s="64"/>
      <c r="S30" s="94"/>
      <c r="T30" s="94"/>
      <c r="U30" s="25"/>
    </row>
    <row r="31" spans="1:21" s="23" customFormat="1" ht="30.75" customHeight="1" x14ac:dyDescent="0.2">
      <c r="A31" s="161"/>
      <c r="B31" s="29" t="s">
        <v>58</v>
      </c>
      <c r="C31" s="34" t="s">
        <v>83</v>
      </c>
      <c r="D31" s="21" t="s">
        <v>30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1"/>
      <c r="Q31" s="36">
        <f>IFERROR(IF(COUNT(E31:P31)&lt;1,0,IF(COUNT(E32:P32)&gt;=COUNT(E31:P31),1,(COUNT(E32:P32)/COUNT(E31:P31)))),0)</f>
        <v>0</v>
      </c>
      <c r="R31" s="63"/>
      <c r="S31" s="43" t="s">
        <v>114</v>
      </c>
      <c r="T31" s="45" t="s">
        <v>139</v>
      </c>
      <c r="U31" s="41"/>
    </row>
    <row r="32" spans="1:21" s="23" customFormat="1" ht="30.75" customHeight="1" thickBot="1" x14ac:dyDescent="0.25">
      <c r="A32" s="161"/>
      <c r="B32" s="30"/>
      <c r="C32" s="35"/>
      <c r="D32" s="22" t="s">
        <v>31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1"/>
      <c r="Q32" s="36"/>
      <c r="R32" s="63"/>
      <c r="S32" s="44"/>
      <c r="T32" s="46"/>
      <c r="U32" s="42"/>
    </row>
    <row r="33" spans="1:21" s="23" customFormat="1" ht="30.75" customHeight="1" x14ac:dyDescent="0.2">
      <c r="A33" s="161"/>
      <c r="B33" s="30"/>
      <c r="C33" s="34" t="s">
        <v>84</v>
      </c>
      <c r="D33" s="21" t="s">
        <v>30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1"/>
      <c r="Q33" s="36">
        <f>IFERROR(IF(COUNT(E33:P33)&lt;1,0,IF(COUNT(E34:P34)&gt;=COUNT(E33:P33),1,(COUNT(E34:P34)/COUNT(E33:P33)))),0)</f>
        <v>0</v>
      </c>
      <c r="R33" s="63"/>
      <c r="S33" s="89" t="s">
        <v>118</v>
      </c>
      <c r="T33" s="45" t="s">
        <v>140</v>
      </c>
      <c r="U33" s="25"/>
    </row>
    <row r="34" spans="1:21" s="23" customFormat="1" ht="30.75" customHeight="1" thickBot="1" x14ac:dyDescent="0.25">
      <c r="A34" s="161"/>
      <c r="B34" s="31"/>
      <c r="C34" s="35"/>
      <c r="D34" s="2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1"/>
      <c r="Q34" s="36"/>
      <c r="R34" s="63"/>
      <c r="S34" s="90"/>
      <c r="T34" s="46"/>
      <c r="U34" s="25"/>
    </row>
    <row r="35" spans="1:21" s="23" customFormat="1" ht="30.75" customHeight="1" x14ac:dyDescent="0.2">
      <c r="A35" s="161"/>
      <c r="B35" s="29" t="s">
        <v>59</v>
      </c>
      <c r="C35" s="34" t="s">
        <v>85</v>
      </c>
      <c r="D35" s="21" t="s">
        <v>30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1"/>
      <c r="Q35" s="36">
        <f>IFERROR(IF(COUNT(E35:P35)&lt;1,0,IF(COUNT(E36:P36)&gt;=COUNT(E35:P35),1,(COUNT(E36:P36)/COUNT(E35:P35)))),0)</f>
        <v>0</v>
      </c>
      <c r="R35" s="63"/>
      <c r="S35" s="43" t="s">
        <v>119</v>
      </c>
      <c r="T35" s="45" t="s">
        <v>141</v>
      </c>
      <c r="U35" s="41"/>
    </row>
    <row r="36" spans="1:21" s="23" customFormat="1" ht="30.75" customHeight="1" thickBot="1" x14ac:dyDescent="0.25">
      <c r="A36" s="161"/>
      <c r="B36" s="30"/>
      <c r="C36" s="35"/>
      <c r="D36" s="22" t="s">
        <v>31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1"/>
      <c r="Q36" s="36"/>
      <c r="R36" s="63"/>
      <c r="S36" s="44"/>
      <c r="T36" s="46"/>
      <c r="U36" s="42"/>
    </row>
    <row r="37" spans="1:21" s="23" customFormat="1" ht="30.75" customHeight="1" x14ac:dyDescent="0.2">
      <c r="A37" s="161"/>
      <c r="B37" s="30"/>
      <c r="C37" s="34" t="s">
        <v>86</v>
      </c>
      <c r="D37" s="21" t="s">
        <v>30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1"/>
      <c r="Q37" s="36">
        <f>IFERROR(IF(COUNT(E37:P37)&lt;1,0,IF(COUNT(E38:P38)&gt;=COUNT(E37:P37),1,(COUNT(E38:P38)/COUNT(E37:P37)))),0)</f>
        <v>0</v>
      </c>
      <c r="R37" s="63"/>
      <c r="S37" s="43" t="s">
        <v>118</v>
      </c>
      <c r="T37" s="45" t="s">
        <v>142</v>
      </c>
      <c r="U37" s="25"/>
    </row>
    <row r="38" spans="1:21" s="23" customFormat="1" ht="30.75" customHeight="1" thickBot="1" x14ac:dyDescent="0.25">
      <c r="A38" s="161"/>
      <c r="B38" s="31"/>
      <c r="C38" s="35"/>
      <c r="D38" s="2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1"/>
      <c r="Q38" s="36"/>
      <c r="R38" s="63"/>
      <c r="S38" s="44"/>
      <c r="T38" s="46"/>
      <c r="U38" s="25"/>
    </row>
    <row r="39" spans="1:21" s="23" customFormat="1" ht="30.75" customHeight="1" x14ac:dyDescent="0.2">
      <c r="A39" s="161"/>
      <c r="B39" s="29" t="s">
        <v>60</v>
      </c>
      <c r="C39" s="34" t="s">
        <v>120</v>
      </c>
      <c r="D39" s="21" t="s">
        <v>30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1"/>
      <c r="Q39" s="36">
        <f>IFERROR(IF(COUNT(E39:P39)&lt;1,0,IF(COUNT(E40:P40)&gt;=COUNT(E39:P39),1,(COUNT(E40:P40)/COUNT(E39:P39)))),0)</f>
        <v>0</v>
      </c>
      <c r="R39" s="63"/>
      <c r="S39" s="43" t="s">
        <v>119</v>
      </c>
      <c r="T39" s="45" t="s">
        <v>143</v>
      </c>
      <c r="U39" s="34"/>
    </row>
    <row r="40" spans="1:21" s="23" customFormat="1" ht="30.75" customHeight="1" thickBot="1" x14ac:dyDescent="0.25">
      <c r="A40" s="161"/>
      <c r="B40" s="30"/>
      <c r="C40" s="35"/>
      <c r="D40" s="22" t="s">
        <v>31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1"/>
      <c r="Q40" s="36"/>
      <c r="R40" s="63"/>
      <c r="S40" s="44"/>
      <c r="T40" s="46"/>
      <c r="U40" s="35"/>
    </row>
    <row r="41" spans="1:21" s="23" customFormat="1" ht="30.75" customHeight="1" x14ac:dyDescent="0.2">
      <c r="A41" s="161"/>
      <c r="B41" s="30"/>
      <c r="C41" s="34" t="s">
        <v>82</v>
      </c>
      <c r="D41" s="21" t="s">
        <v>30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1"/>
      <c r="Q41" s="36">
        <f>IFERROR(IF(COUNT(E41:P41)&lt;1,0,IF(COUNT(E42:P42)&gt;=COUNT(E41:P41),1,(COUNT(E42:P42)/COUNT(E41:P41)))),0)</f>
        <v>0</v>
      </c>
      <c r="R41" s="63"/>
      <c r="S41" s="43" t="s">
        <v>119</v>
      </c>
      <c r="T41" s="45" t="s">
        <v>144</v>
      </c>
      <c r="U41" s="27"/>
    </row>
    <row r="42" spans="1:21" s="23" customFormat="1" ht="30.75" customHeight="1" thickBot="1" x14ac:dyDescent="0.25">
      <c r="A42" s="161"/>
      <c r="B42" s="31"/>
      <c r="C42" s="35"/>
      <c r="D42" s="2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1"/>
      <c r="Q42" s="36"/>
      <c r="R42" s="63"/>
      <c r="S42" s="44"/>
      <c r="T42" s="46"/>
      <c r="U42" s="27"/>
    </row>
    <row r="43" spans="1:21" s="23" customFormat="1" ht="30.75" customHeight="1" x14ac:dyDescent="0.2">
      <c r="A43" s="161"/>
      <c r="B43" s="32" t="s">
        <v>61</v>
      </c>
      <c r="C43" s="34" t="s">
        <v>87</v>
      </c>
      <c r="D43" s="21" t="s">
        <v>30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1"/>
      <c r="Q43" s="36">
        <f>IFERROR(IF(COUNT(E43:P43)&lt;1,0,IF(COUNT(E44:P44)&gt;=COUNT(E43:P43),1,(COUNT(E44:P44)/COUNT(E43:P43)))),0)</f>
        <v>0</v>
      </c>
      <c r="R43" s="63"/>
      <c r="S43" s="43" t="s">
        <v>119</v>
      </c>
      <c r="T43" s="45" t="s">
        <v>145</v>
      </c>
      <c r="U43" s="34"/>
    </row>
    <row r="44" spans="1:21" s="23" customFormat="1" ht="30.75" customHeight="1" thickBot="1" x14ac:dyDescent="0.25">
      <c r="A44" s="161"/>
      <c r="B44" s="33"/>
      <c r="C44" s="35"/>
      <c r="D44" s="22" t="s">
        <v>31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1"/>
      <c r="Q44" s="36"/>
      <c r="R44" s="63"/>
      <c r="S44" s="44"/>
      <c r="T44" s="46"/>
      <c r="U44" s="35"/>
    </row>
    <row r="45" spans="1:21" s="23" customFormat="1" ht="30.75" customHeight="1" x14ac:dyDescent="0.2">
      <c r="A45" s="161"/>
      <c r="B45" s="32" t="s">
        <v>62</v>
      </c>
      <c r="C45" s="34" t="s">
        <v>88</v>
      </c>
      <c r="D45" s="21" t="s">
        <v>30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36">
        <f>IFERROR(IF(COUNT(E45:P45)&lt;1,0,IF(COUNT(E46:P46)&gt;=COUNT(E45:P45),1,(COUNT(E46:P46)/COUNT(E45:P45)))),0)</f>
        <v>0</v>
      </c>
      <c r="R45" s="63"/>
      <c r="S45" s="43" t="s">
        <v>121</v>
      </c>
      <c r="T45" s="45" t="s">
        <v>146</v>
      </c>
      <c r="U45" s="34"/>
    </row>
    <row r="46" spans="1:21" s="23" customFormat="1" ht="30.75" customHeight="1" thickBot="1" x14ac:dyDescent="0.25">
      <c r="A46" s="161"/>
      <c r="B46" s="33"/>
      <c r="C46" s="35"/>
      <c r="D46" s="22" t="s">
        <v>31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1"/>
      <c r="Q46" s="36"/>
      <c r="R46" s="63"/>
      <c r="S46" s="44"/>
      <c r="T46" s="46"/>
      <c r="U46" s="35"/>
    </row>
    <row r="47" spans="1:21" s="1" customFormat="1" ht="40.5" customHeight="1" x14ac:dyDescent="0.2">
      <c r="A47" s="161" t="s">
        <v>20</v>
      </c>
      <c r="B47" s="32" t="s">
        <v>63</v>
      </c>
      <c r="C47" s="34" t="s">
        <v>89</v>
      </c>
      <c r="D47" s="6" t="s">
        <v>30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1"/>
      <c r="Q47" s="95">
        <f>IFERROR(IF(COUNT(E47:P47)&lt;1,0,IF(COUNT(E48:P48)&gt;=COUNT(E47:P47),1,(COUNT(E48:P48)/COUNT(E47:P47)))),0)</f>
        <v>0</v>
      </c>
      <c r="R47" s="49">
        <f>AVERAGE(Q47:Q90)</f>
        <v>0</v>
      </c>
      <c r="S47" s="59" t="s">
        <v>123</v>
      </c>
      <c r="T47" s="60" t="s">
        <v>147</v>
      </c>
      <c r="U47" s="61"/>
    </row>
    <row r="48" spans="1:21" s="1" customFormat="1" ht="33.75" customHeight="1" thickBot="1" x14ac:dyDescent="0.25">
      <c r="A48" s="161"/>
      <c r="B48" s="33"/>
      <c r="C48" s="35"/>
      <c r="D48" s="7" t="s">
        <v>31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1"/>
      <c r="Q48" s="36"/>
      <c r="R48" s="50"/>
      <c r="S48" s="44"/>
      <c r="T48" s="46"/>
      <c r="U48" s="48"/>
    </row>
    <row r="49" spans="1:21" s="1" customFormat="1" ht="29.25" customHeight="1" x14ac:dyDescent="0.2">
      <c r="A49" s="161"/>
      <c r="B49" s="29" t="s">
        <v>64</v>
      </c>
      <c r="C49" s="34" t="s">
        <v>96</v>
      </c>
      <c r="D49" s="6" t="s">
        <v>30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1"/>
      <c r="Q49" s="36">
        <f>IFERROR(IF(COUNT(E49:P49)&lt;1,0,IF(COUNT(E50:P50)&gt;=COUNT(E49:P49),1,(COUNT(E50:P50)/COUNT(E49:P49)))),0)</f>
        <v>0</v>
      </c>
      <c r="R49" s="50"/>
      <c r="S49" s="43" t="s">
        <v>123</v>
      </c>
      <c r="T49" s="45" t="s">
        <v>124</v>
      </c>
      <c r="U49" s="47"/>
    </row>
    <row r="50" spans="1:21" s="1" customFormat="1" ht="32.25" customHeight="1" thickBot="1" x14ac:dyDescent="0.25">
      <c r="A50" s="161"/>
      <c r="B50" s="30"/>
      <c r="C50" s="35"/>
      <c r="D50" s="7" t="s">
        <v>31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1"/>
      <c r="Q50" s="36"/>
      <c r="R50" s="50"/>
      <c r="S50" s="44"/>
      <c r="T50" s="46"/>
      <c r="U50" s="48"/>
    </row>
    <row r="51" spans="1:21" s="1" customFormat="1" ht="24.75" customHeight="1" x14ac:dyDescent="0.2">
      <c r="A51" s="161"/>
      <c r="B51" s="29" t="s">
        <v>65</v>
      </c>
      <c r="C51" s="34" t="s">
        <v>90</v>
      </c>
      <c r="D51" s="6" t="s">
        <v>30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1"/>
      <c r="Q51" s="36">
        <f>IFERROR(IF(COUNT(E51:P51)&lt;1,0,IF(COUNT(E52:P52)&gt;=COUNT(E51:P51),1,(COUNT(E52:P52)/COUNT(E51:P51)))),0)</f>
        <v>0</v>
      </c>
      <c r="R51" s="50"/>
      <c r="S51" s="43" t="s">
        <v>114</v>
      </c>
      <c r="T51" s="45" t="s">
        <v>148</v>
      </c>
      <c r="U51" s="47"/>
    </row>
    <row r="52" spans="1:21" s="1" customFormat="1" ht="24.75" customHeight="1" thickBot="1" x14ac:dyDescent="0.25">
      <c r="A52" s="161"/>
      <c r="B52" s="30"/>
      <c r="C52" s="35"/>
      <c r="D52" s="7" t="s">
        <v>31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1"/>
      <c r="Q52" s="36"/>
      <c r="R52" s="50"/>
      <c r="S52" s="44"/>
      <c r="T52" s="46"/>
      <c r="U52" s="48"/>
    </row>
    <row r="53" spans="1:21" s="1" customFormat="1" ht="24.75" customHeight="1" x14ac:dyDescent="0.2">
      <c r="A53" s="161"/>
      <c r="B53" s="30"/>
      <c r="C53" s="34" t="s">
        <v>91</v>
      </c>
      <c r="D53" s="6" t="s">
        <v>30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1"/>
      <c r="Q53" s="36">
        <f>IFERROR(IF(COUNT(E53:P53)&lt;1,0,IF(COUNT(E54:P54)&gt;=COUNT(E53:P53),1,(COUNT(E54:P54)/COUNT(E53:P53)))),0)</f>
        <v>0</v>
      </c>
      <c r="R53" s="50"/>
      <c r="S53" s="43" t="s">
        <v>118</v>
      </c>
      <c r="T53" s="45" t="s">
        <v>149</v>
      </c>
      <c r="U53" s="40"/>
    </row>
    <row r="54" spans="1:21" s="1" customFormat="1" ht="24.75" customHeight="1" thickBot="1" x14ac:dyDescent="0.25">
      <c r="A54" s="161"/>
      <c r="B54" s="31"/>
      <c r="C54" s="35"/>
      <c r="D54" s="7" t="s">
        <v>31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36"/>
      <c r="R54" s="50"/>
      <c r="S54" s="44"/>
      <c r="T54" s="46"/>
      <c r="U54" s="40"/>
    </row>
    <row r="55" spans="1:21" s="1" customFormat="1" ht="24.75" customHeight="1" x14ac:dyDescent="0.2">
      <c r="A55" s="161"/>
      <c r="B55" s="29" t="s">
        <v>133</v>
      </c>
      <c r="C55" s="34" t="s">
        <v>150</v>
      </c>
      <c r="D55" s="6" t="s">
        <v>30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1"/>
      <c r="Q55" s="36">
        <f>IFERROR(IF(COUNT(E55:P55)&lt;1,0,IF(COUNT(E56:P56)&gt;=COUNT(E55:P55),1,(COUNT(E56:P56)/COUNT(E55:P55)))),0)</f>
        <v>0</v>
      </c>
      <c r="R55" s="51"/>
      <c r="S55" s="43" t="s">
        <v>122</v>
      </c>
      <c r="T55" s="45" t="s">
        <v>151</v>
      </c>
      <c r="U55" s="40"/>
    </row>
    <row r="56" spans="1:21" s="1" customFormat="1" ht="24.75" customHeight="1" thickBot="1" x14ac:dyDescent="0.25">
      <c r="A56" s="161"/>
      <c r="B56" s="30"/>
      <c r="C56" s="35"/>
      <c r="D56" s="7" t="s">
        <v>31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1"/>
      <c r="Q56" s="36"/>
      <c r="R56" s="51"/>
      <c r="S56" s="44"/>
      <c r="T56" s="46"/>
      <c r="U56" s="40"/>
    </row>
    <row r="57" spans="1:21" s="1" customFormat="1" ht="30.75" customHeight="1" x14ac:dyDescent="0.2">
      <c r="A57" s="161"/>
      <c r="B57" s="30"/>
      <c r="C57" s="34" t="s">
        <v>92</v>
      </c>
      <c r="D57" s="6" t="s">
        <v>30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1"/>
      <c r="Q57" s="37">
        <f>IFERROR(IF(COUNT(E57:P57)&lt;1,0,IF(COUNT(E58:P58)&gt;=COUNT(E57:P57),1,(COUNT(E58:P58)/COUNT(E57:P57)))),0)</f>
        <v>0</v>
      </c>
      <c r="R57" s="51"/>
      <c r="S57" s="43" t="s">
        <v>122</v>
      </c>
      <c r="T57" s="45" t="s">
        <v>152</v>
      </c>
      <c r="U57" s="40"/>
    </row>
    <row r="58" spans="1:21" s="1" customFormat="1" ht="33.75" customHeight="1" thickBot="1" x14ac:dyDescent="0.25">
      <c r="A58" s="161"/>
      <c r="B58" s="31"/>
      <c r="C58" s="35"/>
      <c r="D58" s="28" t="s">
        <v>31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38"/>
      <c r="R58" s="51"/>
      <c r="S58" s="44"/>
      <c r="T58" s="46"/>
      <c r="U58" s="40"/>
    </row>
    <row r="59" spans="1:21" s="1" customFormat="1" ht="24.75" customHeight="1" x14ac:dyDescent="0.2">
      <c r="A59" s="161"/>
      <c r="B59" s="29" t="s">
        <v>66</v>
      </c>
      <c r="C59" s="34" t="s">
        <v>97</v>
      </c>
      <c r="D59" s="6" t="s">
        <v>30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1"/>
      <c r="Q59" s="36">
        <f>IFERROR(IF(COUNT(E59:P59)&lt;1,0,IF(COUNT(E60:P60)&gt;=COUNT(E59:P59),1,(COUNT(E60:P60)/COUNT(E59:P59)))),0)</f>
        <v>0</v>
      </c>
      <c r="R59" s="50"/>
      <c r="S59" s="43" t="s">
        <v>123</v>
      </c>
      <c r="T59" s="45" t="s">
        <v>172</v>
      </c>
      <c r="U59" s="47"/>
    </row>
    <row r="60" spans="1:21" s="1" customFormat="1" ht="24.75" customHeight="1" thickBot="1" x14ac:dyDescent="0.25">
      <c r="A60" s="161"/>
      <c r="B60" s="30"/>
      <c r="C60" s="35"/>
      <c r="D60" s="7" t="s">
        <v>31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1"/>
      <c r="Q60" s="36"/>
      <c r="R60" s="50"/>
      <c r="S60" s="44"/>
      <c r="T60" s="46"/>
      <c r="U60" s="48"/>
    </row>
    <row r="61" spans="1:21" s="1" customFormat="1" ht="31.5" customHeight="1" x14ac:dyDescent="0.2">
      <c r="A61" s="161"/>
      <c r="B61" s="30"/>
      <c r="C61" s="34" t="s">
        <v>98</v>
      </c>
      <c r="D61" s="6" t="s">
        <v>30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1"/>
      <c r="Q61" s="36">
        <f>IFERROR(IF(COUNT(E61:P61)&lt;1,0,IF(COUNT(E62:P62)&gt;=COUNT(E61:P61),1,(COUNT(E62:P62)/COUNT(E61:P61)))),0)</f>
        <v>0</v>
      </c>
      <c r="R61" s="50"/>
      <c r="S61" s="43" t="s">
        <v>118</v>
      </c>
      <c r="T61" s="45" t="s">
        <v>153</v>
      </c>
      <c r="U61" s="26"/>
    </row>
    <row r="62" spans="1:21" s="1" customFormat="1" ht="31.5" customHeight="1" thickBot="1" x14ac:dyDescent="0.25">
      <c r="A62" s="161"/>
      <c r="B62" s="31"/>
      <c r="C62" s="35"/>
      <c r="D62" s="7" t="s">
        <v>31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1"/>
      <c r="Q62" s="36"/>
      <c r="R62" s="50"/>
      <c r="S62" s="44"/>
      <c r="T62" s="46"/>
      <c r="U62" s="26"/>
    </row>
    <row r="63" spans="1:21" s="1" customFormat="1" ht="29.25" customHeight="1" x14ac:dyDescent="0.2">
      <c r="A63" s="161"/>
      <c r="B63" s="29" t="s">
        <v>67</v>
      </c>
      <c r="C63" s="34" t="s">
        <v>93</v>
      </c>
      <c r="D63" s="6" t="s">
        <v>30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1"/>
      <c r="Q63" s="37">
        <f>IFERROR(IF(COUNT(E63:P63)&lt;1,0,IF(COUNT(E64:P64)&gt;=COUNT(E63:P63),1,(COUNT(E64:P64)/COUNT(E63:P63)))),0)</f>
        <v>0</v>
      </c>
      <c r="R63" s="50"/>
      <c r="S63" s="89" t="s">
        <v>122</v>
      </c>
      <c r="T63" s="45" t="s">
        <v>154</v>
      </c>
      <c r="U63" s="47"/>
    </row>
    <row r="64" spans="1:21" s="1" customFormat="1" ht="34.5" customHeight="1" thickBot="1" x14ac:dyDescent="0.25">
      <c r="A64" s="161"/>
      <c r="B64" s="30"/>
      <c r="C64" s="35"/>
      <c r="D64" s="7" t="s">
        <v>31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1"/>
      <c r="Q64" s="38"/>
      <c r="R64" s="50"/>
      <c r="S64" s="90"/>
      <c r="T64" s="46"/>
      <c r="U64" s="48"/>
    </row>
    <row r="65" spans="1:21" s="1" customFormat="1" ht="34.5" customHeight="1" x14ac:dyDescent="0.2">
      <c r="A65" s="161"/>
      <c r="B65" s="30"/>
      <c r="C65" s="34" t="s">
        <v>99</v>
      </c>
      <c r="D65" s="6" t="s">
        <v>30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1"/>
      <c r="Q65" s="37">
        <f>IFERROR(IF(COUNT(E65:P65)&lt;1,0,IF(COUNT(E66:P66)&gt;=COUNT(E65:P65),1,(COUNT(E66:P66)/COUNT(E65:P65)))),0)</f>
        <v>0</v>
      </c>
      <c r="R65" s="51"/>
      <c r="S65" s="89" t="s">
        <v>123</v>
      </c>
      <c r="T65" s="45" t="s">
        <v>155</v>
      </c>
      <c r="U65" s="26"/>
    </row>
    <row r="66" spans="1:21" s="1" customFormat="1" ht="34.5" customHeight="1" thickBot="1" x14ac:dyDescent="0.25">
      <c r="A66" s="161"/>
      <c r="B66" s="31"/>
      <c r="C66" s="35"/>
      <c r="D66" s="7" t="s">
        <v>31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1"/>
      <c r="Q66" s="38"/>
      <c r="R66" s="51"/>
      <c r="S66" s="90"/>
      <c r="T66" s="46"/>
      <c r="U66" s="26"/>
    </row>
    <row r="67" spans="1:21" s="1" customFormat="1" ht="24.75" customHeight="1" x14ac:dyDescent="0.2">
      <c r="A67" s="161"/>
      <c r="B67" s="29" t="s">
        <v>68</v>
      </c>
      <c r="C67" s="39" t="s">
        <v>100</v>
      </c>
      <c r="D67" s="6" t="s">
        <v>30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1"/>
      <c r="Q67" s="36">
        <f>IFERROR(IF(COUNT(E67:P67)&lt;1,0,IF(COUNT(E68:P68)&gt;=COUNT(E67:P67),1,(COUNT(E68:P68)/COUNT(E67:P67)))),0)</f>
        <v>0</v>
      </c>
      <c r="R67" s="51"/>
      <c r="S67" s="54" t="s">
        <v>127</v>
      </c>
      <c r="T67" s="45" t="s">
        <v>156</v>
      </c>
      <c r="U67" s="47"/>
    </row>
    <row r="68" spans="1:21" s="1" customFormat="1" ht="24.75" customHeight="1" thickBot="1" x14ac:dyDescent="0.25">
      <c r="A68" s="161"/>
      <c r="B68" s="30"/>
      <c r="C68" s="39"/>
      <c r="D68" s="7" t="s">
        <v>31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1"/>
      <c r="Q68" s="36"/>
      <c r="R68" s="51"/>
      <c r="S68" s="55"/>
      <c r="T68" s="46"/>
      <c r="U68" s="48"/>
    </row>
    <row r="69" spans="1:21" s="1" customFormat="1" ht="24.75" customHeight="1" x14ac:dyDescent="0.2">
      <c r="A69" s="161"/>
      <c r="B69" s="30"/>
      <c r="C69" s="34" t="s">
        <v>108</v>
      </c>
      <c r="D69" s="6" t="s">
        <v>30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1"/>
      <c r="Q69" s="36">
        <f>IFERROR(IF(COUNT(E69:P69)&lt;1,0,IF(COUNT(E70:P70)&gt;=COUNT(E69:P69),1,(COUNT(E70:P70)/COUNT(E69:P69)))),0)</f>
        <v>0</v>
      </c>
      <c r="R69" s="51"/>
      <c r="S69" s="54" t="s">
        <v>122</v>
      </c>
      <c r="T69" s="52" t="s">
        <v>157</v>
      </c>
      <c r="U69" s="96"/>
    </row>
    <row r="70" spans="1:21" s="1" customFormat="1" ht="24.75" customHeight="1" thickBot="1" x14ac:dyDescent="0.25">
      <c r="A70" s="161"/>
      <c r="B70" s="30"/>
      <c r="C70" s="35"/>
      <c r="D70" s="7" t="s">
        <v>31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1"/>
      <c r="Q70" s="36"/>
      <c r="R70" s="51"/>
      <c r="S70" s="55"/>
      <c r="T70" s="52"/>
      <c r="U70" s="96"/>
    </row>
    <row r="71" spans="1:21" s="1" customFormat="1" ht="24.75" customHeight="1" x14ac:dyDescent="0.2">
      <c r="A71" s="161"/>
      <c r="B71" s="30"/>
      <c r="C71" s="34" t="s">
        <v>101</v>
      </c>
      <c r="D71" s="6" t="s">
        <v>30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1"/>
      <c r="Q71" s="36">
        <f>IFERROR(IF(COUNT(E71:P71)&lt;1,0,IF(COUNT(E72:P72)&gt;=COUNT(E71:P71),1,(COUNT(E72:P72)/COUNT(E71:P71)))),0)</f>
        <v>0</v>
      </c>
      <c r="R71" s="51"/>
      <c r="S71" s="54" t="s">
        <v>114</v>
      </c>
      <c r="T71" s="52" t="s">
        <v>158</v>
      </c>
      <c r="U71" s="41"/>
    </row>
    <row r="72" spans="1:21" s="1" customFormat="1" ht="24.75" customHeight="1" thickBot="1" x14ac:dyDescent="0.25">
      <c r="A72" s="161"/>
      <c r="B72" s="31"/>
      <c r="C72" s="35"/>
      <c r="D72" s="7" t="s">
        <v>31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1"/>
      <c r="Q72" s="36"/>
      <c r="R72" s="51"/>
      <c r="S72" s="55"/>
      <c r="T72" s="52"/>
      <c r="U72" s="42"/>
    </row>
    <row r="73" spans="1:21" s="1" customFormat="1" ht="42.75" customHeight="1" x14ac:dyDescent="0.2">
      <c r="A73" s="161"/>
      <c r="B73" s="32" t="s">
        <v>69</v>
      </c>
      <c r="C73" s="39" t="s">
        <v>102</v>
      </c>
      <c r="D73" s="6" t="s">
        <v>30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1"/>
      <c r="Q73" s="36">
        <f>IFERROR(IF(COUNT(E73:P73)&lt;1,0,IF(COUNT(E74:P74)&gt;=COUNT(E73:P73),1,(COUNT(E74:P74)/COUNT(E73:P73)))),0)</f>
        <v>0</v>
      </c>
      <c r="R73" s="51"/>
      <c r="S73" s="54" t="s">
        <v>125</v>
      </c>
      <c r="T73" s="45" t="s">
        <v>159</v>
      </c>
      <c r="U73" s="47"/>
    </row>
    <row r="74" spans="1:21" s="1" customFormat="1" ht="48.75" customHeight="1" thickBot="1" x14ac:dyDescent="0.25">
      <c r="A74" s="161"/>
      <c r="B74" s="33"/>
      <c r="C74" s="39"/>
      <c r="D74" s="7" t="s">
        <v>31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1"/>
      <c r="Q74" s="36"/>
      <c r="R74" s="51"/>
      <c r="S74" s="55"/>
      <c r="T74" s="46"/>
      <c r="U74" s="48"/>
    </row>
    <row r="75" spans="1:21" s="1" customFormat="1" ht="30.75" customHeight="1" x14ac:dyDescent="0.2">
      <c r="A75" s="161"/>
      <c r="B75" s="29" t="s">
        <v>70</v>
      </c>
      <c r="C75" s="39" t="s">
        <v>109</v>
      </c>
      <c r="D75" s="6" t="s">
        <v>30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1"/>
      <c r="Q75" s="36">
        <f>IFERROR(IF(COUNT(E75:P75)&lt;1,0,IF(COUNT(E76:P76)&gt;=COUNT(E75:P75),1,(COUNT(E76:P76)/COUNT(E75:P75)))),0)</f>
        <v>0</v>
      </c>
      <c r="R75" s="51"/>
      <c r="S75" s="54" t="s">
        <v>118</v>
      </c>
      <c r="T75" s="45" t="s">
        <v>160</v>
      </c>
      <c r="U75" s="47"/>
    </row>
    <row r="76" spans="1:21" s="1" customFormat="1" ht="31.5" customHeight="1" thickBot="1" x14ac:dyDescent="0.25">
      <c r="A76" s="161"/>
      <c r="B76" s="30"/>
      <c r="C76" s="39"/>
      <c r="D76" s="7" t="s">
        <v>31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1"/>
      <c r="Q76" s="36"/>
      <c r="R76" s="51"/>
      <c r="S76" s="55"/>
      <c r="T76" s="46"/>
      <c r="U76" s="48"/>
    </row>
    <row r="77" spans="1:21" s="1" customFormat="1" ht="29.25" customHeight="1" x14ac:dyDescent="0.2">
      <c r="A77" s="161"/>
      <c r="B77" s="30"/>
      <c r="C77" s="39" t="s">
        <v>94</v>
      </c>
      <c r="D77" s="6" t="s">
        <v>30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1"/>
      <c r="Q77" s="36">
        <f>IFERROR(IF(COUNT(E77:P77)&lt;1,0,IF(COUNT(E78:P78)&gt;=COUNT(E77:P77),1,(COUNT(E78:P78)/COUNT(E77:P77)))),0)</f>
        <v>0</v>
      </c>
      <c r="R77" s="51"/>
      <c r="S77" s="54" t="s">
        <v>114</v>
      </c>
      <c r="T77" s="45" t="s">
        <v>161</v>
      </c>
      <c r="U77" s="26"/>
    </row>
    <row r="78" spans="1:21" s="1" customFormat="1" ht="27.75" customHeight="1" thickBot="1" x14ac:dyDescent="0.25">
      <c r="A78" s="161"/>
      <c r="B78" s="31"/>
      <c r="C78" s="39"/>
      <c r="D78" s="7" t="s">
        <v>31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11"/>
      <c r="Q78" s="36"/>
      <c r="R78" s="51"/>
      <c r="S78" s="55"/>
      <c r="T78" s="46"/>
      <c r="U78" s="26"/>
    </row>
    <row r="79" spans="1:21" s="1" customFormat="1" ht="24.75" customHeight="1" x14ac:dyDescent="0.2">
      <c r="A79" s="161"/>
      <c r="B79" s="29" t="s">
        <v>71</v>
      </c>
      <c r="C79" s="39" t="s">
        <v>95</v>
      </c>
      <c r="D79" s="6" t="s">
        <v>30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1"/>
      <c r="Q79" s="36">
        <f>IFERROR(IF(COUNT(E79:P79)&lt;1,0,IF(COUNT(E80:P80)&gt;=COUNT(E79:P79),1,(COUNT(E80:P80)/COUNT(E79:P79)))),0)</f>
        <v>0</v>
      </c>
      <c r="R79" s="51"/>
      <c r="S79" s="54" t="s">
        <v>126</v>
      </c>
      <c r="T79" s="45" t="s">
        <v>162</v>
      </c>
      <c r="U79" s="47"/>
    </row>
    <row r="80" spans="1:21" s="1" customFormat="1" ht="24.75" customHeight="1" thickBot="1" x14ac:dyDescent="0.25">
      <c r="A80" s="161"/>
      <c r="B80" s="30"/>
      <c r="C80" s="39"/>
      <c r="D80" s="7" t="s">
        <v>31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11"/>
      <c r="Q80" s="36"/>
      <c r="R80" s="51"/>
      <c r="S80" s="55"/>
      <c r="T80" s="46"/>
      <c r="U80" s="48"/>
    </row>
    <row r="81" spans="1:21" s="1" customFormat="1" ht="33" customHeight="1" x14ac:dyDescent="0.2">
      <c r="A81" s="161"/>
      <c r="B81" s="30"/>
      <c r="C81" s="39" t="s">
        <v>103</v>
      </c>
      <c r="D81" s="6" t="s">
        <v>30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11"/>
      <c r="Q81" s="36">
        <f>IFERROR(IF(COUNT(E81:P81)&lt;1,0,IF(COUNT(E82:P82)&gt;=COUNT(E81:P81),1,(COUNT(E82:P82)/COUNT(E81:P81)))),0)</f>
        <v>0</v>
      </c>
      <c r="R81" s="51"/>
      <c r="S81" s="54" t="s">
        <v>126</v>
      </c>
      <c r="T81" s="52" t="s">
        <v>163</v>
      </c>
      <c r="U81" s="52"/>
    </row>
    <row r="82" spans="1:21" s="1" customFormat="1" ht="31.5" customHeight="1" thickBot="1" x14ac:dyDescent="0.25">
      <c r="A82" s="161"/>
      <c r="B82" s="30"/>
      <c r="C82" s="39"/>
      <c r="D82" s="7" t="s">
        <v>31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11"/>
      <c r="Q82" s="36"/>
      <c r="R82" s="51"/>
      <c r="S82" s="55"/>
      <c r="T82" s="52"/>
      <c r="U82" s="52"/>
    </row>
    <row r="83" spans="1:21" s="1" customFormat="1" ht="31.5" customHeight="1" x14ac:dyDescent="0.2">
      <c r="A83" s="161"/>
      <c r="B83" s="30"/>
      <c r="C83" s="34" t="s">
        <v>104</v>
      </c>
      <c r="D83" s="6" t="s">
        <v>30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11"/>
      <c r="Q83" s="36">
        <f>IFERROR(IF(COUNT(E83:P83)&lt;1,0,IF(COUNT(E84:P84)&gt;=COUNT(E83:P83),1,(COUNT(E84:P84)/COUNT(E83:P83)))),0)</f>
        <v>0</v>
      </c>
      <c r="R83" s="51"/>
      <c r="S83" s="54" t="s">
        <v>128</v>
      </c>
      <c r="T83" s="52" t="s">
        <v>164</v>
      </c>
      <c r="U83" s="52"/>
    </row>
    <row r="84" spans="1:21" s="1" customFormat="1" ht="31.5" customHeight="1" thickBot="1" x14ac:dyDescent="0.25">
      <c r="A84" s="161"/>
      <c r="B84" s="30"/>
      <c r="C84" s="35"/>
      <c r="D84" s="7" t="s">
        <v>31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11"/>
      <c r="Q84" s="36"/>
      <c r="R84" s="51"/>
      <c r="S84" s="55"/>
      <c r="T84" s="52"/>
      <c r="U84" s="52"/>
    </row>
    <row r="85" spans="1:21" s="1" customFormat="1" ht="31.5" customHeight="1" x14ac:dyDescent="0.2">
      <c r="A85" s="161"/>
      <c r="B85" s="30"/>
      <c r="C85" s="34" t="s">
        <v>105</v>
      </c>
      <c r="D85" s="6" t="s">
        <v>30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11"/>
      <c r="Q85" s="36">
        <f>IFERROR(IF(COUNT(E85:P85)&lt;1,0,IF(COUNT(E86:P86)&gt;=COUNT(E85:P85),1,(COUNT(E86:P86)/COUNT(E85:P85)))),0)</f>
        <v>0</v>
      </c>
      <c r="R85" s="51"/>
      <c r="S85" s="54" t="s">
        <v>128</v>
      </c>
      <c r="T85" s="52" t="s">
        <v>165</v>
      </c>
      <c r="U85" s="52"/>
    </row>
    <row r="86" spans="1:21" s="1" customFormat="1" ht="31.5" customHeight="1" thickBot="1" x14ac:dyDescent="0.25">
      <c r="A86" s="161"/>
      <c r="B86" s="30"/>
      <c r="C86" s="35"/>
      <c r="D86" s="7" t="s">
        <v>31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11"/>
      <c r="Q86" s="36"/>
      <c r="R86" s="51"/>
      <c r="S86" s="55"/>
      <c r="T86" s="52"/>
      <c r="U86" s="52"/>
    </row>
    <row r="87" spans="1:21" s="1" customFormat="1" ht="45" customHeight="1" x14ac:dyDescent="0.2">
      <c r="A87" s="161"/>
      <c r="B87" s="30"/>
      <c r="C87" s="39" t="s">
        <v>106</v>
      </c>
      <c r="D87" s="6" t="s">
        <v>30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11"/>
      <c r="Q87" s="36">
        <f>IFERROR(IF(COUNT(E87:P87)&lt;1,0,IF(COUNT(E88:P88)&gt;=COUNT(E87:P87),1,(COUNT(E88:P88)/COUNT(E87:P87)))),0)</f>
        <v>0</v>
      </c>
      <c r="R87" s="51"/>
      <c r="S87" s="54" t="s">
        <v>129</v>
      </c>
      <c r="T87" s="53" t="s">
        <v>166</v>
      </c>
      <c r="U87" s="53"/>
    </row>
    <row r="88" spans="1:21" s="1" customFormat="1" ht="42" customHeight="1" thickBot="1" x14ac:dyDescent="0.25">
      <c r="A88" s="161"/>
      <c r="B88" s="31"/>
      <c r="C88" s="39"/>
      <c r="D88" s="7" t="s">
        <v>31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11"/>
      <c r="Q88" s="36"/>
      <c r="R88" s="51"/>
      <c r="S88" s="55"/>
      <c r="T88" s="46"/>
      <c r="U88" s="46"/>
    </row>
    <row r="89" spans="1:21" s="1" customFormat="1" ht="35.25" customHeight="1" x14ac:dyDescent="0.2">
      <c r="A89" s="161"/>
      <c r="B89" s="32" t="s">
        <v>72</v>
      </c>
      <c r="C89" s="39" t="s">
        <v>107</v>
      </c>
      <c r="D89" s="6" t="s">
        <v>30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11"/>
      <c r="Q89" s="36">
        <f>IFERROR(IF(COUNT(E89:P89)&lt;1,0,IF(COUNT(E90:P90)&gt;=COUNT(E89:P89),1,(COUNT(E90:P90)/COUNT(E89:P89)))),0)</f>
        <v>0</v>
      </c>
      <c r="R89" s="51"/>
      <c r="S89" s="54" t="s">
        <v>114</v>
      </c>
      <c r="T89" s="45" t="s">
        <v>167</v>
      </c>
      <c r="U89" s="47"/>
    </row>
    <row r="90" spans="1:21" s="1" customFormat="1" ht="36.75" customHeight="1" thickBot="1" x14ac:dyDescent="0.25">
      <c r="A90" s="161"/>
      <c r="B90" s="33"/>
      <c r="C90" s="39"/>
      <c r="D90" s="7" t="s">
        <v>31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11"/>
      <c r="Q90" s="36"/>
      <c r="R90" s="51"/>
      <c r="S90" s="55"/>
      <c r="T90" s="46"/>
      <c r="U90" s="48"/>
    </row>
    <row r="91" spans="1:21" s="1" customFormat="1" ht="45.75" customHeight="1" x14ac:dyDescent="0.2">
      <c r="A91" s="114" t="s">
        <v>134</v>
      </c>
      <c r="B91" s="32" t="s">
        <v>73</v>
      </c>
      <c r="C91" s="39" t="s">
        <v>110</v>
      </c>
      <c r="D91" s="6" t="s">
        <v>30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11"/>
      <c r="Q91" s="36">
        <f>IFERROR(IF(COUNT(E91:P91)&lt;1,0,IF(COUNT(E92:P92)&gt;=COUNT(E91:P91),1,(COUNT(E92:P92)/COUNT(E91:P91)))),0)</f>
        <v>0</v>
      </c>
      <c r="R91" s="50"/>
      <c r="S91" s="43" t="s">
        <v>123</v>
      </c>
      <c r="T91" s="45" t="s">
        <v>168</v>
      </c>
      <c r="U91" s="47"/>
    </row>
    <row r="92" spans="1:21" s="1" customFormat="1" ht="47.25" customHeight="1" thickBot="1" x14ac:dyDescent="0.25">
      <c r="A92" s="114"/>
      <c r="B92" s="33"/>
      <c r="C92" s="39"/>
      <c r="D92" s="7" t="s">
        <v>31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2"/>
      <c r="Q92" s="126"/>
      <c r="R92" s="50"/>
      <c r="S92" s="127"/>
      <c r="T92" s="128"/>
      <c r="U92" s="125"/>
    </row>
    <row r="93" spans="1:21" s="1" customFormat="1" ht="24" customHeight="1" thickBot="1" x14ac:dyDescent="0.25">
      <c r="A93" s="119" t="s">
        <v>28</v>
      </c>
      <c r="B93" s="120"/>
      <c r="C93" s="120"/>
      <c r="D93" s="121"/>
      <c r="E93" s="13">
        <f t="shared" ref="E93:P93" si="3">SUMIF($D$17:$D$92,"P*",E17:E92)</f>
        <v>0</v>
      </c>
      <c r="F93" s="13">
        <f t="shared" si="3"/>
        <v>0</v>
      </c>
      <c r="G93" s="13">
        <f t="shared" si="3"/>
        <v>0</v>
      </c>
      <c r="H93" s="13">
        <f t="shared" si="3"/>
        <v>0</v>
      </c>
      <c r="I93" s="13">
        <f t="shared" si="3"/>
        <v>0</v>
      </c>
      <c r="J93" s="13">
        <f t="shared" si="3"/>
        <v>0</v>
      </c>
      <c r="K93" s="13">
        <f t="shared" si="3"/>
        <v>0</v>
      </c>
      <c r="L93" s="13">
        <f t="shared" si="3"/>
        <v>0</v>
      </c>
      <c r="M93" s="13">
        <f t="shared" si="3"/>
        <v>0</v>
      </c>
      <c r="N93" s="13">
        <f t="shared" si="3"/>
        <v>0</v>
      </c>
      <c r="O93" s="13">
        <f t="shared" si="3"/>
        <v>0</v>
      </c>
      <c r="P93" s="13">
        <f t="shared" si="3"/>
        <v>0</v>
      </c>
      <c r="Q93" s="115">
        <f>SUM(E93:P93)</f>
        <v>0</v>
      </c>
      <c r="R93" s="116"/>
      <c r="S93" s="110"/>
      <c r="T93" s="111"/>
      <c r="U93" s="111"/>
    </row>
    <row r="94" spans="1:21" s="1" customFormat="1" ht="24" customHeight="1" thickBot="1" x14ac:dyDescent="0.25">
      <c r="A94" s="122" t="s">
        <v>29</v>
      </c>
      <c r="B94" s="123"/>
      <c r="C94" s="123"/>
      <c r="D94" s="124"/>
      <c r="E94" s="14">
        <f t="shared" ref="E94:P94" si="4">SUMIF($D$17:$D$92,"E*",E17:E92)</f>
        <v>0</v>
      </c>
      <c r="F94" s="14">
        <f t="shared" si="4"/>
        <v>0</v>
      </c>
      <c r="G94" s="14">
        <f t="shared" si="4"/>
        <v>0</v>
      </c>
      <c r="H94" s="14">
        <f t="shared" si="4"/>
        <v>0</v>
      </c>
      <c r="I94" s="14">
        <f t="shared" si="4"/>
        <v>0</v>
      </c>
      <c r="J94" s="14">
        <f t="shared" si="4"/>
        <v>0</v>
      </c>
      <c r="K94" s="14">
        <f t="shared" si="4"/>
        <v>0</v>
      </c>
      <c r="L94" s="14">
        <f t="shared" si="4"/>
        <v>0</v>
      </c>
      <c r="M94" s="14">
        <f t="shared" si="4"/>
        <v>0</v>
      </c>
      <c r="N94" s="14">
        <f t="shared" si="4"/>
        <v>0</v>
      </c>
      <c r="O94" s="14">
        <f t="shared" si="4"/>
        <v>0</v>
      </c>
      <c r="P94" s="15">
        <f t="shared" si="4"/>
        <v>0</v>
      </c>
      <c r="Q94" s="117">
        <f>SUM(E94:P94)</f>
        <v>0</v>
      </c>
      <c r="R94" s="118"/>
      <c r="S94" s="112"/>
      <c r="T94" s="113"/>
      <c r="U94" s="113"/>
    </row>
    <row r="95" spans="1:21" s="1" customFormat="1" ht="20.25" customHeight="1" thickBot="1" x14ac:dyDescent="0.25">
      <c r="A95" s="195" t="s">
        <v>32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7"/>
    </row>
    <row r="96" spans="1:21" ht="31.5" customHeight="1" x14ac:dyDescent="0.2">
      <c r="A96" s="73" t="s">
        <v>14</v>
      </c>
      <c r="B96" s="74"/>
      <c r="C96" s="74"/>
      <c r="D96" s="75"/>
      <c r="E96" s="56" t="s">
        <v>15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8"/>
      <c r="S96" s="68" t="s">
        <v>0</v>
      </c>
      <c r="T96" s="68"/>
      <c r="U96" s="68"/>
    </row>
    <row r="97" spans="1:21" ht="21" customHeight="1" x14ac:dyDescent="0.2">
      <c r="A97" s="145" t="s">
        <v>47</v>
      </c>
      <c r="B97" s="146"/>
      <c r="C97" s="146"/>
      <c r="D97" s="147"/>
      <c r="E97" s="65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7"/>
      <c r="S97" s="69"/>
      <c r="T97" s="69"/>
      <c r="U97" s="69"/>
    </row>
    <row r="98" spans="1:21" ht="21" customHeight="1" x14ac:dyDescent="0.2">
      <c r="A98" s="192" t="s">
        <v>48</v>
      </c>
      <c r="B98" s="193"/>
      <c r="C98" s="193"/>
      <c r="D98" s="194"/>
      <c r="E98" s="65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7"/>
      <c r="S98" s="69"/>
      <c r="T98" s="69"/>
      <c r="U98" s="69"/>
    </row>
    <row r="99" spans="1:21" ht="21" customHeight="1" x14ac:dyDescent="0.2">
      <c r="A99" s="145" t="s">
        <v>49</v>
      </c>
      <c r="B99" s="146"/>
      <c r="C99" s="146"/>
      <c r="D99" s="147"/>
      <c r="E99" s="65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7"/>
      <c r="S99" s="69"/>
      <c r="T99" s="69"/>
      <c r="U99" s="69"/>
    </row>
    <row r="100" spans="1:21" ht="21" customHeight="1" thickBot="1" x14ac:dyDescent="0.25">
      <c r="A100" s="148" t="s">
        <v>50</v>
      </c>
      <c r="B100" s="149"/>
      <c r="C100" s="149"/>
      <c r="D100" s="150"/>
      <c r="E100" s="70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  <c r="S100" s="164"/>
      <c r="T100" s="164"/>
      <c r="U100" s="164"/>
    </row>
    <row r="101" spans="1:21" ht="36.6" customHeight="1" thickBot="1" x14ac:dyDescent="0.25">
      <c r="A101" s="165" t="s">
        <v>33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7"/>
    </row>
    <row r="102" spans="1:21" ht="19.5" customHeight="1" thickBot="1" x14ac:dyDescent="0.25">
      <c r="A102" s="131" t="s">
        <v>53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3"/>
      <c r="S102" s="168" t="s">
        <v>41</v>
      </c>
      <c r="T102" s="169"/>
      <c r="U102" s="170"/>
    </row>
    <row r="103" spans="1:21" ht="43.5" customHeight="1" x14ac:dyDescent="0.2">
      <c r="A103" s="157" t="s">
        <v>34</v>
      </c>
      <c r="B103" s="158"/>
      <c r="C103" s="130" t="s">
        <v>35</v>
      </c>
      <c r="D103" s="158"/>
      <c r="E103" s="16" t="s">
        <v>1</v>
      </c>
      <c r="F103" s="16" t="s">
        <v>2</v>
      </c>
      <c r="G103" s="16" t="s">
        <v>3</v>
      </c>
      <c r="H103" s="16" t="s">
        <v>4</v>
      </c>
      <c r="I103" s="16" t="s">
        <v>5</v>
      </c>
      <c r="J103" s="16" t="s">
        <v>6</v>
      </c>
      <c r="K103" s="16" t="s">
        <v>7</v>
      </c>
      <c r="L103" s="16" t="s">
        <v>8</v>
      </c>
      <c r="M103" s="16" t="s">
        <v>9</v>
      </c>
      <c r="N103" s="16" t="s">
        <v>10</v>
      </c>
      <c r="O103" s="16" t="s">
        <v>11</v>
      </c>
      <c r="P103" s="16" t="s">
        <v>12</v>
      </c>
      <c r="Q103" s="129" t="s">
        <v>13</v>
      </c>
      <c r="R103" s="130"/>
      <c r="S103" s="171"/>
      <c r="T103" s="172"/>
      <c r="U103" s="173"/>
    </row>
    <row r="104" spans="1:21" ht="33" customHeight="1" x14ac:dyDescent="0.2">
      <c r="A104" s="137" t="s">
        <v>36</v>
      </c>
      <c r="B104" s="136" t="s">
        <v>52</v>
      </c>
      <c r="C104" s="142" t="s">
        <v>45</v>
      </c>
      <c r="D104" s="143"/>
      <c r="E104" s="17">
        <f t="shared" ref="E104:P104" si="5">E93</f>
        <v>0</v>
      </c>
      <c r="F104" s="17">
        <f t="shared" si="5"/>
        <v>0</v>
      </c>
      <c r="G104" s="17">
        <f t="shared" si="5"/>
        <v>0</v>
      </c>
      <c r="H104" s="17">
        <f t="shared" si="5"/>
        <v>0</v>
      </c>
      <c r="I104" s="17">
        <f t="shared" si="5"/>
        <v>0</v>
      </c>
      <c r="J104" s="17">
        <f t="shared" si="5"/>
        <v>0</v>
      </c>
      <c r="K104" s="17">
        <f t="shared" si="5"/>
        <v>0</v>
      </c>
      <c r="L104" s="17">
        <f t="shared" si="5"/>
        <v>0</v>
      </c>
      <c r="M104" s="17">
        <f t="shared" si="5"/>
        <v>0</v>
      </c>
      <c r="N104" s="17">
        <f t="shared" si="5"/>
        <v>0</v>
      </c>
      <c r="O104" s="17">
        <f t="shared" si="5"/>
        <v>0</v>
      </c>
      <c r="P104" s="17">
        <f t="shared" si="5"/>
        <v>0</v>
      </c>
      <c r="Q104" s="144">
        <f>SUM(E104:P104)</f>
        <v>0</v>
      </c>
      <c r="R104" s="66"/>
      <c r="S104" s="174"/>
      <c r="T104" s="175"/>
      <c r="U104" s="176"/>
    </row>
    <row r="105" spans="1:21" ht="27.6" customHeight="1" x14ac:dyDescent="0.2">
      <c r="A105" s="137"/>
      <c r="B105" s="69"/>
      <c r="C105" s="142" t="s">
        <v>37</v>
      </c>
      <c r="D105" s="143"/>
      <c r="E105" s="17">
        <f>E94</f>
        <v>0</v>
      </c>
      <c r="F105" s="17">
        <f t="shared" ref="F105:P105" si="6">F94</f>
        <v>0</v>
      </c>
      <c r="G105" s="17">
        <f t="shared" si="6"/>
        <v>0</v>
      </c>
      <c r="H105" s="17">
        <f t="shared" si="6"/>
        <v>0</v>
      </c>
      <c r="I105" s="17">
        <f t="shared" si="6"/>
        <v>0</v>
      </c>
      <c r="J105" s="17">
        <f t="shared" si="6"/>
        <v>0</v>
      </c>
      <c r="K105" s="17">
        <f t="shared" si="6"/>
        <v>0</v>
      </c>
      <c r="L105" s="17">
        <f t="shared" si="6"/>
        <v>0</v>
      </c>
      <c r="M105" s="17">
        <f t="shared" si="6"/>
        <v>0</v>
      </c>
      <c r="N105" s="17">
        <f t="shared" si="6"/>
        <v>0</v>
      </c>
      <c r="O105" s="17">
        <f t="shared" si="6"/>
        <v>0</v>
      </c>
      <c r="P105" s="17">
        <f t="shared" si="6"/>
        <v>0</v>
      </c>
      <c r="Q105" s="144">
        <f>SUM(E105:P105)</f>
        <v>0</v>
      </c>
      <c r="R105" s="66"/>
      <c r="S105" s="174"/>
      <c r="T105" s="175"/>
      <c r="U105" s="176"/>
    </row>
    <row r="106" spans="1:21" ht="23.25" customHeight="1" x14ac:dyDescent="0.2">
      <c r="A106" s="137"/>
      <c r="B106" s="69"/>
      <c r="C106" s="134" t="s">
        <v>38</v>
      </c>
      <c r="D106" s="135"/>
      <c r="E106" s="18" t="str">
        <f>IFERROR(IF(E104&lt;1,"",IF((E105/E104)&gt;1,1,(E105/E104))),0)</f>
        <v/>
      </c>
      <c r="F106" s="18" t="str">
        <f t="shared" ref="F106:P106" si="7">IFERROR(IF(F104&lt;1,"",IF((F105/F104)&gt;1,1,(F105/F104))),0)</f>
        <v/>
      </c>
      <c r="G106" s="18" t="str">
        <f t="shared" si="7"/>
        <v/>
      </c>
      <c r="H106" s="18" t="str">
        <f t="shared" si="7"/>
        <v/>
      </c>
      <c r="I106" s="18" t="str">
        <f t="shared" si="7"/>
        <v/>
      </c>
      <c r="J106" s="18" t="str">
        <f t="shared" si="7"/>
        <v/>
      </c>
      <c r="K106" s="18" t="str">
        <f t="shared" si="7"/>
        <v/>
      </c>
      <c r="L106" s="18" t="str">
        <f t="shared" si="7"/>
        <v/>
      </c>
      <c r="M106" s="18" t="str">
        <f t="shared" si="7"/>
        <v/>
      </c>
      <c r="N106" s="18" t="str">
        <f t="shared" si="7"/>
        <v/>
      </c>
      <c r="O106" s="18" t="str">
        <f t="shared" si="7"/>
        <v/>
      </c>
      <c r="P106" s="18" t="str">
        <f t="shared" si="7"/>
        <v/>
      </c>
      <c r="Q106" s="138" t="str">
        <f>IFERROR(IF(Q104&lt;1,"",IF((Q105/Q104)&gt;1,1,(Q105/Q104))),0)</f>
        <v/>
      </c>
      <c r="R106" s="139"/>
      <c r="S106" s="174"/>
      <c r="T106" s="175"/>
      <c r="U106" s="176"/>
    </row>
    <row r="107" spans="1:21" ht="23.25" customHeight="1" x14ac:dyDescent="0.2">
      <c r="A107" s="137"/>
      <c r="B107" s="69"/>
      <c r="C107" s="134" t="s">
        <v>39</v>
      </c>
      <c r="D107" s="135"/>
      <c r="E107" s="18">
        <v>0.9</v>
      </c>
      <c r="F107" s="18">
        <v>0.9</v>
      </c>
      <c r="G107" s="18">
        <v>0.9</v>
      </c>
      <c r="H107" s="18">
        <v>0.9</v>
      </c>
      <c r="I107" s="18">
        <v>0.9</v>
      </c>
      <c r="J107" s="18">
        <v>0.9</v>
      </c>
      <c r="K107" s="18">
        <v>0.9</v>
      </c>
      <c r="L107" s="18">
        <v>0.9</v>
      </c>
      <c r="M107" s="18">
        <v>0.9</v>
      </c>
      <c r="N107" s="18">
        <v>0.9</v>
      </c>
      <c r="O107" s="18">
        <v>0.9</v>
      </c>
      <c r="P107" s="18">
        <v>0.9</v>
      </c>
      <c r="Q107" s="140">
        <v>0.9</v>
      </c>
      <c r="R107" s="141"/>
      <c r="S107" s="174"/>
      <c r="T107" s="175"/>
      <c r="U107" s="176"/>
    </row>
    <row r="108" spans="1:21" ht="16.5" customHeight="1" x14ac:dyDescent="0.2">
      <c r="A108" s="180" t="s">
        <v>40</v>
      </c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2"/>
      <c r="S108" s="174"/>
      <c r="T108" s="175"/>
      <c r="U108" s="176"/>
    </row>
    <row r="109" spans="1:21" x14ac:dyDescent="0.2">
      <c r="A109" s="183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5"/>
      <c r="S109" s="174"/>
      <c r="T109" s="175"/>
      <c r="U109" s="176"/>
    </row>
    <row r="110" spans="1:21" x14ac:dyDescent="0.2">
      <c r="A110" s="18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8"/>
      <c r="S110" s="174"/>
      <c r="T110" s="175"/>
      <c r="U110" s="176"/>
    </row>
    <row r="111" spans="1:21" x14ac:dyDescent="0.2">
      <c r="A111" s="186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S111" s="174"/>
      <c r="T111" s="175"/>
      <c r="U111" s="176"/>
    </row>
    <row r="112" spans="1:21" x14ac:dyDescent="0.2">
      <c r="A112" s="18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8"/>
      <c r="S112" s="174"/>
      <c r="T112" s="175"/>
      <c r="U112" s="176"/>
    </row>
    <row r="113" spans="1:21" x14ac:dyDescent="0.2">
      <c r="A113" s="18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8"/>
      <c r="S113" s="174"/>
      <c r="T113" s="175"/>
      <c r="U113" s="176"/>
    </row>
    <row r="114" spans="1:21" x14ac:dyDescent="0.2">
      <c r="A114" s="186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8"/>
      <c r="S114" s="174"/>
      <c r="T114" s="175"/>
      <c r="U114" s="176"/>
    </row>
    <row r="115" spans="1:21" ht="12.75" thickBot="1" x14ac:dyDescent="0.25">
      <c r="A115" s="189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1"/>
      <c r="S115" s="177"/>
      <c r="T115" s="178"/>
      <c r="U115" s="179"/>
    </row>
  </sheetData>
  <mergeCells count="281">
    <mergeCell ref="A1:U2"/>
    <mergeCell ref="A103:B103"/>
    <mergeCell ref="A7:U7"/>
    <mergeCell ref="B14:B16"/>
    <mergeCell ref="A17:A46"/>
    <mergeCell ref="A14:A16"/>
    <mergeCell ref="A47:A90"/>
    <mergeCell ref="Q47:Q48"/>
    <mergeCell ref="Q49:Q50"/>
    <mergeCell ref="C103:D103"/>
    <mergeCell ref="S100:U100"/>
    <mergeCell ref="A101:U101"/>
    <mergeCell ref="S102:U102"/>
    <mergeCell ref="S98:U98"/>
    <mergeCell ref="S103:U115"/>
    <mergeCell ref="Q29:Q30"/>
    <mergeCell ref="Q41:Q42"/>
    <mergeCell ref="A108:R108"/>
    <mergeCell ref="A109:R115"/>
    <mergeCell ref="A98:D98"/>
    <mergeCell ref="A97:D97"/>
    <mergeCell ref="A95:U95"/>
    <mergeCell ref="Q37:Q38"/>
    <mergeCell ref="Q33:Q34"/>
    <mergeCell ref="S99:U99"/>
    <mergeCell ref="Q103:R103"/>
    <mergeCell ref="A102:R102"/>
    <mergeCell ref="C106:D106"/>
    <mergeCell ref="C107:D107"/>
    <mergeCell ref="B104:B107"/>
    <mergeCell ref="A104:A107"/>
    <mergeCell ref="Q106:R106"/>
    <mergeCell ref="Q107:R107"/>
    <mergeCell ref="C105:D105"/>
    <mergeCell ref="C104:D104"/>
    <mergeCell ref="Q104:R104"/>
    <mergeCell ref="Q105:R105"/>
    <mergeCell ref="A99:D99"/>
    <mergeCell ref="A100:D100"/>
    <mergeCell ref="S93:U94"/>
    <mergeCell ref="A91:A92"/>
    <mergeCell ref="Q93:R93"/>
    <mergeCell ref="Q94:R94"/>
    <mergeCell ref="A93:D93"/>
    <mergeCell ref="S59:S60"/>
    <mergeCell ref="S63:S64"/>
    <mergeCell ref="T63:T64"/>
    <mergeCell ref="U63:U64"/>
    <mergeCell ref="U89:U90"/>
    <mergeCell ref="A94:D94"/>
    <mergeCell ref="U91:U92"/>
    <mergeCell ref="C91:C92"/>
    <mergeCell ref="Q91:Q92"/>
    <mergeCell ref="S91:S92"/>
    <mergeCell ref="T91:T92"/>
    <mergeCell ref="Q83:Q84"/>
    <mergeCell ref="C83:C84"/>
    <mergeCell ref="C85:C86"/>
    <mergeCell ref="S77:S78"/>
    <mergeCell ref="S81:S82"/>
    <mergeCell ref="S83:S84"/>
    <mergeCell ref="S85:S86"/>
    <mergeCell ref="S87:S88"/>
    <mergeCell ref="A10:U10"/>
    <mergeCell ref="A6:U6"/>
    <mergeCell ref="A3:U3"/>
    <mergeCell ref="Q19:Q20"/>
    <mergeCell ref="Q21:Q22"/>
    <mergeCell ref="A11:U11"/>
    <mergeCell ref="A12:U12"/>
    <mergeCell ref="A8:U8"/>
    <mergeCell ref="A9:U9"/>
    <mergeCell ref="C21:C22"/>
    <mergeCell ref="C17:C18"/>
    <mergeCell ref="A4:J4"/>
    <mergeCell ref="K4:U4"/>
    <mergeCell ref="T17:T18"/>
    <mergeCell ref="E13:U13"/>
    <mergeCell ref="I14:I15"/>
    <mergeCell ref="J14:J15"/>
    <mergeCell ref="K14:K15"/>
    <mergeCell ref="L14:L15"/>
    <mergeCell ref="M14:M15"/>
    <mergeCell ref="U21:U22"/>
    <mergeCell ref="U14:U16"/>
    <mergeCell ref="R91:R92"/>
    <mergeCell ref="T49:T50"/>
    <mergeCell ref="U49:U50"/>
    <mergeCell ref="S51:S52"/>
    <mergeCell ref="T51:T52"/>
    <mergeCell ref="U51:U52"/>
    <mergeCell ref="S49:S50"/>
    <mergeCell ref="S53:S54"/>
    <mergeCell ref="S57:S58"/>
    <mergeCell ref="S61:S62"/>
    <mergeCell ref="S65:S66"/>
    <mergeCell ref="S69:S70"/>
    <mergeCell ref="S71:S72"/>
    <mergeCell ref="T53:T54"/>
    <mergeCell ref="T61:T62"/>
    <mergeCell ref="T65:T66"/>
    <mergeCell ref="T69:T70"/>
    <mergeCell ref="T71:T72"/>
    <mergeCell ref="U69:U70"/>
    <mergeCell ref="T83:T84"/>
    <mergeCell ref="T85:T86"/>
    <mergeCell ref="T87:T88"/>
    <mergeCell ref="S89:S90"/>
    <mergeCell ref="T89:T90"/>
    <mergeCell ref="U83:U84"/>
    <mergeCell ref="U31:U32"/>
    <mergeCell ref="T31:T32"/>
    <mergeCell ref="S31:S32"/>
    <mergeCell ref="S35:S36"/>
    <mergeCell ref="T39:T40"/>
    <mergeCell ref="U39:U40"/>
    <mergeCell ref="U35:U36"/>
    <mergeCell ref="S67:S68"/>
    <mergeCell ref="T67:T68"/>
    <mergeCell ref="S79:S80"/>
    <mergeCell ref="T79:T80"/>
    <mergeCell ref="T77:T78"/>
    <mergeCell ref="T81:T82"/>
    <mergeCell ref="T25:T26"/>
    <mergeCell ref="T27:T28"/>
    <mergeCell ref="T29:T30"/>
    <mergeCell ref="S33:S34"/>
    <mergeCell ref="S37:S38"/>
    <mergeCell ref="S25:S26"/>
    <mergeCell ref="S27:S28"/>
    <mergeCell ref="S29:S30"/>
    <mergeCell ref="T33:T34"/>
    <mergeCell ref="T37:T38"/>
    <mergeCell ref="G14:G15"/>
    <mergeCell ref="H14:H15"/>
    <mergeCell ref="N14:N15"/>
    <mergeCell ref="O14:O15"/>
    <mergeCell ref="B23:B30"/>
    <mergeCell ref="Q25:Q26"/>
    <mergeCell ref="Q27:Q28"/>
    <mergeCell ref="C25:C26"/>
    <mergeCell ref="C27:C28"/>
    <mergeCell ref="C29:C30"/>
    <mergeCell ref="E16:P16"/>
    <mergeCell ref="Q14:R16"/>
    <mergeCell ref="C23:C24"/>
    <mergeCell ref="Q17:Q18"/>
    <mergeCell ref="E14:E15"/>
    <mergeCell ref="S14:S16"/>
    <mergeCell ref="U17:U18"/>
    <mergeCell ref="U19:U20"/>
    <mergeCell ref="S19:S20"/>
    <mergeCell ref="S23:S24"/>
    <mergeCell ref="S17:S18"/>
    <mergeCell ref="S21:S22"/>
    <mergeCell ref="P14:P15"/>
    <mergeCell ref="E97:R97"/>
    <mergeCell ref="U79:U80"/>
    <mergeCell ref="T23:T24"/>
    <mergeCell ref="Q23:Q24"/>
    <mergeCell ref="S73:S74"/>
    <mergeCell ref="T73:T74"/>
    <mergeCell ref="Q39:Q40"/>
    <mergeCell ref="S39:S40"/>
    <mergeCell ref="Q45:Q46"/>
    <mergeCell ref="S45:S46"/>
    <mergeCell ref="T45:T46"/>
    <mergeCell ref="Q35:Q36"/>
    <mergeCell ref="T35:T36"/>
    <mergeCell ref="S41:S42"/>
    <mergeCell ref="T41:T42"/>
    <mergeCell ref="F14:F15"/>
    <mergeCell ref="E98:R98"/>
    <mergeCell ref="E99:R99"/>
    <mergeCell ref="S96:U96"/>
    <mergeCell ref="S97:U97"/>
    <mergeCell ref="E100:R100"/>
    <mergeCell ref="A96:D96"/>
    <mergeCell ref="A13:D13"/>
    <mergeCell ref="C14:D16"/>
    <mergeCell ref="B19:B20"/>
    <mergeCell ref="B21:B22"/>
    <mergeCell ref="C19:C20"/>
    <mergeCell ref="C31:C32"/>
    <mergeCell ref="C35:C36"/>
    <mergeCell ref="C47:C48"/>
    <mergeCell ref="C49:C50"/>
    <mergeCell ref="B49:B50"/>
    <mergeCell ref="B17:B18"/>
    <mergeCell ref="B43:B44"/>
    <mergeCell ref="C41:C42"/>
    <mergeCell ref="B39:B42"/>
    <mergeCell ref="T19:T20"/>
    <mergeCell ref="T21:T22"/>
    <mergeCell ref="T14:T16"/>
    <mergeCell ref="U45:U46"/>
    <mergeCell ref="Q43:Q44"/>
    <mergeCell ref="S43:S44"/>
    <mergeCell ref="T43:T44"/>
    <mergeCell ref="U43:U44"/>
    <mergeCell ref="Q71:Q72"/>
    <mergeCell ref="B67:B72"/>
    <mergeCell ref="E96:R96"/>
    <mergeCell ref="Q51:Q52"/>
    <mergeCell ref="Q55:Q56"/>
    <mergeCell ref="Q59:Q60"/>
    <mergeCell ref="C51:C52"/>
    <mergeCell ref="C55:C56"/>
    <mergeCell ref="S47:S48"/>
    <mergeCell ref="T47:T48"/>
    <mergeCell ref="U47:U48"/>
    <mergeCell ref="R17:R46"/>
    <mergeCell ref="Q31:Q32"/>
    <mergeCell ref="U67:U68"/>
    <mergeCell ref="Q63:Q64"/>
    <mergeCell ref="C59:C60"/>
    <mergeCell ref="C63:C64"/>
    <mergeCell ref="C89:C90"/>
    <mergeCell ref="U73:U74"/>
    <mergeCell ref="U23:U24"/>
    <mergeCell ref="C71:C72"/>
    <mergeCell ref="Q69:Q70"/>
    <mergeCell ref="U53:U54"/>
    <mergeCell ref="Q53:Q54"/>
    <mergeCell ref="Q57:Q58"/>
    <mergeCell ref="U55:U56"/>
    <mergeCell ref="U57:U58"/>
    <mergeCell ref="U71:U72"/>
    <mergeCell ref="S55:S56"/>
    <mergeCell ref="T55:T56"/>
    <mergeCell ref="T57:T58"/>
    <mergeCell ref="T59:T60"/>
    <mergeCell ref="U59:U60"/>
    <mergeCell ref="R47:R90"/>
    <mergeCell ref="U85:U86"/>
    <mergeCell ref="U87:U88"/>
    <mergeCell ref="S75:S76"/>
    <mergeCell ref="T75:T76"/>
    <mergeCell ref="U75:U76"/>
    <mergeCell ref="C79:C80"/>
    <mergeCell ref="Q79:Q80"/>
    <mergeCell ref="C81:C82"/>
    <mergeCell ref="Q81:Q82"/>
    <mergeCell ref="U81:U82"/>
    <mergeCell ref="B55:B58"/>
    <mergeCell ref="C33:C34"/>
    <mergeCell ref="B31:B34"/>
    <mergeCell ref="C37:C38"/>
    <mergeCell ref="B35:B38"/>
    <mergeCell ref="B47:B48"/>
    <mergeCell ref="B45:B46"/>
    <mergeCell ref="C45:C46"/>
    <mergeCell ref="C53:C54"/>
    <mergeCell ref="B51:B54"/>
    <mergeCell ref="C39:C40"/>
    <mergeCell ref="C57:C58"/>
    <mergeCell ref="C43:C44"/>
    <mergeCell ref="B75:B78"/>
    <mergeCell ref="B91:B92"/>
    <mergeCell ref="B89:B90"/>
    <mergeCell ref="C61:C62"/>
    <mergeCell ref="Q61:Q62"/>
    <mergeCell ref="B59:B62"/>
    <mergeCell ref="C65:C66"/>
    <mergeCell ref="B63:B66"/>
    <mergeCell ref="Q65:Q66"/>
    <mergeCell ref="C87:C88"/>
    <mergeCell ref="Q87:Q88"/>
    <mergeCell ref="B79:B88"/>
    <mergeCell ref="B73:B74"/>
    <mergeCell ref="C73:C74"/>
    <mergeCell ref="Q73:Q74"/>
    <mergeCell ref="Q89:Q90"/>
    <mergeCell ref="Q85:Q86"/>
    <mergeCell ref="C77:C78"/>
    <mergeCell ref="Q77:Q78"/>
    <mergeCell ref="C75:C76"/>
    <mergeCell ref="Q75:Q76"/>
    <mergeCell ref="C67:C68"/>
    <mergeCell ref="Q67:Q68"/>
    <mergeCell ref="C69:C70"/>
  </mergeCells>
  <conditionalFormatting sqref="E17:P17">
    <cfRule type="cellIs" dxfId="90" priority="302" stopIfTrue="1" operator="between">
      <formula>1</formula>
      <formula>20</formula>
    </cfRule>
  </conditionalFormatting>
  <conditionalFormatting sqref="E19:P19">
    <cfRule type="cellIs" dxfId="89" priority="300" stopIfTrue="1" operator="between">
      <formula>1</formula>
      <formula>20</formula>
    </cfRule>
  </conditionalFormatting>
  <conditionalFormatting sqref="E21:P21">
    <cfRule type="cellIs" dxfId="88" priority="299" stopIfTrue="1" operator="between">
      <formula>1</formula>
      <formula>20</formula>
    </cfRule>
  </conditionalFormatting>
  <conditionalFormatting sqref="E23:P23">
    <cfRule type="cellIs" dxfId="87" priority="297" stopIfTrue="1" operator="between">
      <formula>1</formula>
      <formula>20</formula>
    </cfRule>
  </conditionalFormatting>
  <conditionalFormatting sqref="E31:P31">
    <cfRule type="cellIs" dxfId="86" priority="295" stopIfTrue="1" operator="between">
      <formula>1</formula>
      <formula>20</formula>
    </cfRule>
  </conditionalFormatting>
  <conditionalFormatting sqref="E35:P35">
    <cfRule type="cellIs" dxfId="85" priority="294" stopIfTrue="1" operator="between">
      <formula>1</formula>
      <formula>20</formula>
    </cfRule>
  </conditionalFormatting>
  <conditionalFormatting sqref="E47:P47">
    <cfRule type="cellIs" dxfId="84" priority="290" stopIfTrue="1" operator="between">
      <formula>1</formula>
      <formula>20</formula>
    </cfRule>
  </conditionalFormatting>
  <conditionalFormatting sqref="E49:P49">
    <cfRule type="cellIs" dxfId="83" priority="289" stopIfTrue="1" operator="between">
      <formula>1</formula>
      <formula>20</formula>
    </cfRule>
  </conditionalFormatting>
  <conditionalFormatting sqref="E51:P51">
    <cfRule type="cellIs" dxfId="82" priority="287" stopIfTrue="1" operator="between">
      <formula>1</formula>
      <formula>20</formula>
    </cfRule>
  </conditionalFormatting>
  <conditionalFormatting sqref="E63:P63">
    <cfRule type="cellIs" dxfId="81" priority="280" stopIfTrue="1" operator="between">
      <formula>1</formula>
      <formula>20</formula>
    </cfRule>
  </conditionalFormatting>
  <conditionalFormatting sqref="E59:P59">
    <cfRule type="cellIs" dxfId="80" priority="281" stopIfTrue="1" operator="between">
      <formula>1</formula>
      <formula>20</formula>
    </cfRule>
  </conditionalFormatting>
  <conditionalFormatting sqref="E18:P18">
    <cfRule type="cellIs" dxfId="79" priority="274" stopIfTrue="1" operator="between">
      <formula>1</formula>
      <formula>20</formula>
    </cfRule>
  </conditionalFormatting>
  <conditionalFormatting sqref="E20:P20">
    <cfRule type="cellIs" dxfId="78" priority="272" stopIfTrue="1" operator="between">
      <formula>1</formula>
      <formula>20</formula>
    </cfRule>
  </conditionalFormatting>
  <conditionalFormatting sqref="E22:P22">
    <cfRule type="cellIs" dxfId="77" priority="271" stopIfTrue="1" operator="between">
      <formula>1</formula>
      <formula>20</formula>
    </cfRule>
  </conditionalFormatting>
  <conditionalFormatting sqref="E24:P24 E26:P26 E28:P28 E30:P30">
    <cfRule type="cellIs" dxfId="76" priority="269" stopIfTrue="1" operator="between">
      <formula>1</formula>
      <formula>20</formula>
    </cfRule>
  </conditionalFormatting>
  <conditionalFormatting sqref="E32:P32 E34:P34">
    <cfRule type="cellIs" dxfId="75" priority="267" stopIfTrue="1" operator="between">
      <formula>1</formula>
      <formula>20</formula>
    </cfRule>
  </conditionalFormatting>
  <conditionalFormatting sqref="E36:P36 E38:P38">
    <cfRule type="cellIs" dxfId="74" priority="266" stopIfTrue="1" operator="between">
      <formula>1</formula>
      <formula>20</formula>
    </cfRule>
  </conditionalFormatting>
  <conditionalFormatting sqref="E48:P48">
    <cfRule type="cellIs" dxfId="73" priority="262" stopIfTrue="1" operator="between">
      <formula>1</formula>
      <formula>20</formula>
    </cfRule>
  </conditionalFormatting>
  <conditionalFormatting sqref="E50:P50">
    <cfRule type="cellIs" dxfId="72" priority="261" stopIfTrue="1" operator="between">
      <formula>1</formula>
      <formula>20</formula>
    </cfRule>
  </conditionalFormatting>
  <conditionalFormatting sqref="E52:P52 E54:P54 E56:P56 E58:P58">
    <cfRule type="cellIs" dxfId="71" priority="259" stopIfTrue="1" operator="between">
      <formula>1</formula>
      <formula>20</formula>
    </cfRule>
  </conditionalFormatting>
  <conditionalFormatting sqref="E64:P64 E66:P66">
    <cfRule type="cellIs" dxfId="70" priority="252" stopIfTrue="1" operator="between">
      <formula>1</formula>
      <formula>20</formula>
    </cfRule>
  </conditionalFormatting>
  <conditionalFormatting sqref="E60:P60 E62:P62">
    <cfRule type="cellIs" dxfId="69" priority="253" stopIfTrue="1" operator="between">
      <formula>1</formula>
      <formula>20</formula>
    </cfRule>
  </conditionalFormatting>
  <conditionalFormatting sqref="R17:R38 R47:R66">
    <cfRule type="cellIs" dxfId="68" priority="244" stopIfTrue="1" operator="greaterThan">
      <formula>0.7</formula>
    </cfRule>
    <cfRule type="cellIs" dxfId="67" priority="245" stopIfTrue="1" operator="between">
      <formula>0.69</formula>
      <formula>0.45</formula>
    </cfRule>
    <cfRule type="cellIs" dxfId="66" priority="246" stopIfTrue="1" operator="between">
      <formula>0</formula>
      <formula>0.44</formula>
    </cfRule>
  </conditionalFormatting>
  <conditionalFormatting sqref="E90:P90">
    <cfRule type="cellIs" dxfId="65" priority="233" stopIfTrue="1" operator="between">
      <formula>1</formula>
      <formula>20</formula>
    </cfRule>
  </conditionalFormatting>
  <conditionalFormatting sqref="R89:R90">
    <cfRule type="cellIs" dxfId="64" priority="230" stopIfTrue="1" operator="greaterThan">
      <formula>0.7</formula>
    </cfRule>
    <cfRule type="cellIs" dxfId="63" priority="231" stopIfTrue="1" operator="between">
      <formula>0.69</formula>
      <formula>0.45</formula>
    </cfRule>
    <cfRule type="cellIs" dxfId="62" priority="232" stopIfTrue="1" operator="between">
      <formula>0</formula>
      <formula>0.44</formula>
    </cfRule>
  </conditionalFormatting>
  <conditionalFormatting sqref="E92:P92">
    <cfRule type="cellIs" dxfId="61" priority="211" stopIfTrue="1" operator="between">
      <formula>1</formula>
      <formula>20</formula>
    </cfRule>
  </conditionalFormatting>
  <conditionalFormatting sqref="R91:R92">
    <cfRule type="cellIs" dxfId="60" priority="208" stopIfTrue="1" operator="greaterThan">
      <formula>0.7</formula>
    </cfRule>
    <cfRule type="cellIs" dxfId="59" priority="209" stopIfTrue="1" operator="between">
      <formula>0.69</formula>
      <formula>0.45</formula>
    </cfRule>
    <cfRule type="cellIs" dxfId="58" priority="210" stopIfTrue="1" operator="between">
      <formula>0</formula>
      <formula>0.44</formula>
    </cfRule>
  </conditionalFormatting>
  <conditionalFormatting sqref="E39:P39">
    <cfRule type="cellIs" dxfId="57" priority="182" stopIfTrue="1" operator="between">
      <formula>1</formula>
      <formula>20</formula>
    </cfRule>
  </conditionalFormatting>
  <conditionalFormatting sqref="E40:P40 E42:P42">
    <cfRule type="cellIs" dxfId="56" priority="181" stopIfTrue="1" operator="between">
      <formula>1</formula>
      <formula>20</formula>
    </cfRule>
  </conditionalFormatting>
  <conditionalFormatting sqref="R39:R42">
    <cfRule type="cellIs" dxfId="55" priority="178" stopIfTrue="1" operator="greaterThan">
      <formula>0.7</formula>
    </cfRule>
    <cfRule type="cellIs" dxfId="54" priority="179" stopIfTrue="1" operator="between">
      <formula>0.69</formula>
      <formula>0.45</formula>
    </cfRule>
    <cfRule type="cellIs" dxfId="53" priority="180" stopIfTrue="1" operator="between">
      <formula>0</formula>
      <formula>0.44</formula>
    </cfRule>
  </conditionalFormatting>
  <conditionalFormatting sqref="E45:P45">
    <cfRule type="cellIs" dxfId="52" priority="167" stopIfTrue="1" operator="between">
      <formula>1</formula>
      <formula>20</formula>
    </cfRule>
  </conditionalFormatting>
  <conditionalFormatting sqref="E46:P46">
    <cfRule type="cellIs" dxfId="51" priority="166" stopIfTrue="1" operator="between">
      <formula>1</formula>
      <formula>20</formula>
    </cfRule>
  </conditionalFormatting>
  <conditionalFormatting sqref="R45:R46">
    <cfRule type="cellIs" dxfId="50" priority="163" stopIfTrue="1" operator="greaterThan">
      <formula>0.7</formula>
    </cfRule>
    <cfRule type="cellIs" dxfId="49" priority="164" stopIfTrue="1" operator="between">
      <formula>0.69</formula>
      <formula>0.45</formula>
    </cfRule>
    <cfRule type="cellIs" dxfId="48" priority="165" stopIfTrue="1" operator="between">
      <formula>0</formula>
      <formula>0.44</formula>
    </cfRule>
  </conditionalFormatting>
  <conditionalFormatting sqref="E43:P43">
    <cfRule type="cellIs" dxfId="47" priority="162" stopIfTrue="1" operator="between">
      <formula>1</formula>
      <formula>20</formula>
    </cfRule>
  </conditionalFormatting>
  <conditionalFormatting sqref="E44:P44">
    <cfRule type="cellIs" dxfId="46" priority="161" stopIfTrue="1" operator="between">
      <formula>1</formula>
      <formula>20</formula>
    </cfRule>
  </conditionalFormatting>
  <conditionalFormatting sqref="R43:R44">
    <cfRule type="cellIs" dxfId="45" priority="158" stopIfTrue="1" operator="greaterThan">
      <formula>0.7</formula>
    </cfRule>
    <cfRule type="cellIs" dxfId="44" priority="159" stopIfTrue="1" operator="between">
      <formula>0.69</formula>
      <formula>0.45</formula>
    </cfRule>
    <cfRule type="cellIs" dxfId="43" priority="160" stopIfTrue="1" operator="between">
      <formula>0</formula>
      <formula>0.44</formula>
    </cfRule>
  </conditionalFormatting>
  <conditionalFormatting sqref="E68:P68">
    <cfRule type="cellIs" dxfId="42" priority="111" stopIfTrue="1" operator="between">
      <formula>1</formula>
      <formula>20</formula>
    </cfRule>
  </conditionalFormatting>
  <conditionalFormatting sqref="R67:R72">
    <cfRule type="cellIs" dxfId="41" priority="108" stopIfTrue="1" operator="greaterThan">
      <formula>0.7</formula>
    </cfRule>
    <cfRule type="cellIs" dxfId="40" priority="109" stopIfTrue="1" operator="between">
      <formula>0.69</formula>
      <formula>0.45</formula>
    </cfRule>
    <cfRule type="cellIs" dxfId="39" priority="110" stopIfTrue="1" operator="between">
      <formula>0</formula>
      <formula>0.44</formula>
    </cfRule>
  </conditionalFormatting>
  <conditionalFormatting sqref="E74:P74">
    <cfRule type="cellIs" dxfId="38" priority="95" stopIfTrue="1" operator="between">
      <formula>1</formula>
      <formula>20</formula>
    </cfRule>
  </conditionalFormatting>
  <conditionalFormatting sqref="R73:R74">
    <cfRule type="cellIs" dxfId="37" priority="92" stopIfTrue="1" operator="greaterThan">
      <formula>0.7</formula>
    </cfRule>
    <cfRule type="cellIs" dxfId="36" priority="93" stopIfTrue="1" operator="between">
      <formula>0.69</formula>
      <formula>0.45</formula>
    </cfRule>
    <cfRule type="cellIs" dxfId="35" priority="94" stopIfTrue="1" operator="between">
      <formula>0</formula>
      <formula>0.44</formula>
    </cfRule>
  </conditionalFormatting>
  <conditionalFormatting sqref="E80:P80 E88:P88 E82:P82">
    <cfRule type="cellIs" dxfId="34" priority="75" stopIfTrue="1" operator="between">
      <formula>1</formula>
      <formula>20</formula>
    </cfRule>
  </conditionalFormatting>
  <conditionalFormatting sqref="R79:R88">
    <cfRule type="cellIs" dxfId="33" priority="72" stopIfTrue="1" operator="greaterThan">
      <formula>0.7</formula>
    </cfRule>
    <cfRule type="cellIs" dxfId="32" priority="73" stopIfTrue="1" operator="between">
      <formula>0.69</formula>
      <formula>0.45</formula>
    </cfRule>
    <cfRule type="cellIs" dxfId="31" priority="74" stopIfTrue="1" operator="between">
      <formula>0</formula>
      <formula>0.44</formula>
    </cfRule>
  </conditionalFormatting>
  <conditionalFormatting sqref="E76:P76 E78:P78">
    <cfRule type="cellIs" dxfId="30" priority="71" stopIfTrue="1" operator="between">
      <formula>1</formula>
      <formula>20</formula>
    </cfRule>
  </conditionalFormatting>
  <conditionalFormatting sqref="R75:R78">
    <cfRule type="cellIs" dxfId="29" priority="68" stopIfTrue="1" operator="greaterThan">
      <formula>0.7</formula>
    </cfRule>
    <cfRule type="cellIs" dxfId="28" priority="69" stopIfTrue="1" operator="between">
      <formula>0.69</formula>
      <formula>0.45</formula>
    </cfRule>
    <cfRule type="cellIs" dxfId="27" priority="70" stopIfTrue="1" operator="between">
      <formula>0</formula>
      <formula>0.44</formula>
    </cfRule>
  </conditionalFormatting>
  <conditionalFormatting sqref="E25:P25">
    <cfRule type="cellIs" dxfId="26" priority="67" stopIfTrue="1" operator="between">
      <formula>1</formula>
      <formula>20</formula>
    </cfRule>
  </conditionalFormatting>
  <conditionalFormatting sqref="E27:P27">
    <cfRule type="cellIs" dxfId="25" priority="66" stopIfTrue="1" operator="between">
      <formula>1</formula>
      <formula>20</formula>
    </cfRule>
  </conditionalFormatting>
  <conditionalFormatting sqref="E29:P29">
    <cfRule type="cellIs" dxfId="24" priority="65" stopIfTrue="1" operator="between">
      <formula>1</formula>
      <formula>20</formula>
    </cfRule>
  </conditionalFormatting>
  <conditionalFormatting sqref="E70:P70 E72:P72">
    <cfRule type="cellIs" dxfId="23" priority="62" stopIfTrue="1" operator="between">
      <formula>1</formula>
      <formula>20</formula>
    </cfRule>
  </conditionalFormatting>
  <conditionalFormatting sqref="E67:P67">
    <cfRule type="cellIs" dxfId="22" priority="61" stopIfTrue="1" operator="between">
      <formula>1</formula>
      <formula>20</formula>
    </cfRule>
  </conditionalFormatting>
  <conditionalFormatting sqref="E69:P69">
    <cfRule type="cellIs" dxfId="21" priority="60" stopIfTrue="1" operator="between">
      <formula>1</formula>
      <formula>20</formula>
    </cfRule>
  </conditionalFormatting>
  <conditionalFormatting sqref="E71:P71">
    <cfRule type="cellIs" dxfId="20" priority="59" stopIfTrue="1" operator="between">
      <formula>1</formula>
      <formula>20</formula>
    </cfRule>
  </conditionalFormatting>
  <conditionalFormatting sqref="E41:P41">
    <cfRule type="cellIs" dxfId="19" priority="56" stopIfTrue="1" operator="between">
      <formula>1</formula>
      <formula>20</formula>
    </cfRule>
  </conditionalFormatting>
  <conditionalFormatting sqref="E33:P33">
    <cfRule type="cellIs" dxfId="18" priority="54" stopIfTrue="1" operator="between">
      <formula>1</formula>
      <formula>20</formula>
    </cfRule>
  </conditionalFormatting>
  <conditionalFormatting sqref="E37:P37">
    <cfRule type="cellIs" dxfId="17" priority="53" stopIfTrue="1" operator="between">
      <formula>1</formula>
      <formula>20</formula>
    </cfRule>
  </conditionalFormatting>
  <conditionalFormatting sqref="E73:P73">
    <cfRule type="cellIs" dxfId="16" priority="38" stopIfTrue="1" operator="between">
      <formula>1</formula>
      <formula>20</formula>
    </cfRule>
  </conditionalFormatting>
  <conditionalFormatting sqref="E75:P75">
    <cfRule type="cellIs" dxfId="15" priority="37" stopIfTrue="1" operator="between">
      <formula>1</formula>
      <formula>20</formula>
    </cfRule>
  </conditionalFormatting>
  <conditionalFormatting sqref="E79:P79">
    <cfRule type="cellIs" dxfId="14" priority="36" stopIfTrue="1" operator="between">
      <formula>1</formula>
      <formula>20</formula>
    </cfRule>
  </conditionalFormatting>
  <conditionalFormatting sqref="E89:P89">
    <cfRule type="cellIs" dxfId="13" priority="35" stopIfTrue="1" operator="between">
      <formula>1</formula>
      <formula>20</formula>
    </cfRule>
  </conditionalFormatting>
  <conditionalFormatting sqref="E91:P91">
    <cfRule type="cellIs" dxfId="12" priority="32" stopIfTrue="1" operator="between">
      <formula>1</formula>
      <formula>20</formula>
    </cfRule>
  </conditionalFormatting>
  <conditionalFormatting sqref="E84:P84">
    <cfRule type="cellIs" dxfId="11" priority="23" stopIfTrue="1" operator="between">
      <formula>1</formula>
      <formula>20</formula>
    </cfRule>
  </conditionalFormatting>
  <conditionalFormatting sqref="E86:P86">
    <cfRule type="cellIs" dxfId="10" priority="22" stopIfTrue="1" operator="between">
      <formula>1</formula>
      <formula>20</formula>
    </cfRule>
  </conditionalFormatting>
  <conditionalFormatting sqref="E53:P53">
    <cfRule type="cellIs" dxfId="9" priority="15" stopIfTrue="1" operator="between">
      <formula>1</formula>
      <formula>20</formula>
    </cfRule>
  </conditionalFormatting>
  <conditionalFormatting sqref="E61:P61">
    <cfRule type="cellIs" dxfId="8" priority="12" stopIfTrue="1" operator="between">
      <formula>1</formula>
      <formula>20</formula>
    </cfRule>
  </conditionalFormatting>
  <conditionalFormatting sqref="E65:P65">
    <cfRule type="cellIs" dxfId="7" priority="11" stopIfTrue="1" operator="between">
      <formula>1</formula>
      <formula>20</formula>
    </cfRule>
  </conditionalFormatting>
  <conditionalFormatting sqref="E77:P77">
    <cfRule type="cellIs" dxfId="6" priority="7" stopIfTrue="1" operator="between">
      <formula>1</formula>
      <formula>20</formula>
    </cfRule>
  </conditionalFormatting>
  <conditionalFormatting sqref="E81:P81">
    <cfRule type="cellIs" dxfId="5" priority="6" stopIfTrue="1" operator="between">
      <formula>1</formula>
      <formula>20</formula>
    </cfRule>
  </conditionalFormatting>
  <conditionalFormatting sqref="E83:P83">
    <cfRule type="cellIs" dxfId="4" priority="5" stopIfTrue="1" operator="between">
      <formula>1</formula>
      <formula>20</formula>
    </cfRule>
  </conditionalFormatting>
  <conditionalFormatting sqref="E85:P85">
    <cfRule type="cellIs" dxfId="3" priority="4" stopIfTrue="1" operator="between">
      <formula>1</formula>
      <formula>20</formula>
    </cfRule>
  </conditionalFormatting>
  <conditionalFormatting sqref="E87:P87">
    <cfRule type="cellIs" dxfId="2" priority="3" stopIfTrue="1" operator="between">
      <formula>1</formula>
      <formula>20</formula>
    </cfRule>
  </conditionalFormatting>
  <conditionalFormatting sqref="E55:P55">
    <cfRule type="cellIs" dxfId="1" priority="2" stopIfTrue="1" operator="between">
      <formula>1</formula>
      <formula>20</formula>
    </cfRule>
  </conditionalFormatting>
  <conditionalFormatting sqref="E57:P57">
    <cfRule type="cellIs" dxfId="0" priority="1" stopIfTrue="1" operator="between">
      <formula>1</formula>
      <formula>20</formula>
    </cfRule>
  </conditionalFormatting>
  <printOptions horizontalCentered="1"/>
  <pageMargins left="0.39370078740157483" right="0.39370078740157483" top="0.59055118110236227" bottom="0.59055118110236227" header="0" footer="0"/>
  <pageSetup scale="59" fitToHeight="0" orientation="landscape" horizontalDpi="300" verticalDpi="196" r:id="rId1"/>
  <headerFooter alignWithMargins="0">
    <oddFooter>&amp;R&amp;8&amp;P/&amp;N</oddFooter>
  </headerFooter>
  <ignoredErrors>
    <ignoredError sqref="Q17:R17 Q19 Q23 Q31 Q35 Q47:R47 Q49 Q51 Q59 Q63 E93:Q93 E94:O94 P94:Q9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showGridLines="0" workbookViewId="0">
      <selection activeCell="F15" sqref="F1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Mejora SST</vt:lpstr>
      <vt:lpstr>Hoja1</vt:lpstr>
      <vt:lpstr>'Plan de Mejora SST'!Área_de_impresión</vt:lpstr>
      <vt:lpstr>'Plan de Mejora SST'!Títulos_a_imprimir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SSECAM CONSULTORES SAS;RICARDO ABSALON BERNAL</dc:creator>
  <cp:lastModifiedBy>USER</cp:lastModifiedBy>
  <cp:lastPrinted>2017-02-03T07:50:00Z</cp:lastPrinted>
  <dcterms:created xsi:type="dcterms:W3CDTF">2008-10-02T15:12:04Z</dcterms:created>
  <dcterms:modified xsi:type="dcterms:W3CDTF">2023-01-14T00:27:39Z</dcterms:modified>
</cp:coreProperties>
</file>