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cuments\0 Ave Fenix\0_Lead_Magnet_SST\"/>
    </mc:Choice>
  </mc:AlternateContent>
  <xr:revisionPtr revIDLastSave="0" documentId="13_ncr:1_{E7C208B2-7F04-4F1F-BCFD-186C9F8E3D57}" xr6:coauthVersionLast="47" xr6:coauthVersionMax="47" xr10:uidLastSave="{00000000-0000-0000-0000-000000000000}"/>
  <bookViews>
    <workbookView xWindow="-120" yWindow="-120" windowWidth="20730" windowHeight="11160" tabRatio="584" xr2:uid="{00000000-000D-0000-FFFF-FFFF00000000}"/>
  </bookViews>
  <sheets>
    <sheet name="Plan de Mejora SST" sheetId="5" r:id="rId1"/>
    <sheet name="Hoja1" sheetId="6" r:id="rId2"/>
  </sheets>
  <definedNames>
    <definedName name="_xlnm.Print_Area" localSheetId="0">'Plan de Mejora SST'!$A$1:$U$202</definedName>
    <definedName name="_xlnm.Print_Titles" localSheetId="0">'Plan de Mejora SST'!$1:$3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5" i="5" l="1"/>
  <c r="Q163" i="5"/>
  <c r="Q113" i="5"/>
  <c r="Q185" i="5" l="1"/>
  <c r="Q187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67" i="5"/>
  <c r="Q161" i="5"/>
  <c r="Q157" i="5"/>
  <c r="Q147" i="5"/>
  <c r="Q143" i="5"/>
  <c r="Q133" i="5"/>
  <c r="Q131" i="5"/>
  <c r="Q137" i="5"/>
  <c r="Q109" i="5"/>
  <c r="Q105" i="5"/>
  <c r="Q107" i="5"/>
  <c r="Q101" i="5"/>
  <c r="Q93" i="5"/>
  <c r="Q87" i="5"/>
  <c r="Q189" i="5" l="1"/>
  <c r="Q71" i="5"/>
  <c r="Q53" i="5"/>
  <c r="Q29" i="5"/>
  <c r="Q31" i="5"/>
  <c r="Q33" i="5"/>
  <c r="Q37" i="5"/>
  <c r="Q41" i="5"/>
  <c r="Q45" i="5"/>
  <c r="Q65" i="5"/>
  <c r="Q155" i="5" l="1"/>
  <c r="Q159" i="5"/>
  <c r="Q141" i="5"/>
  <c r="Q145" i="5"/>
  <c r="Q149" i="5"/>
  <c r="Q151" i="5"/>
  <c r="Q153" i="5"/>
  <c r="Q123" i="5"/>
  <c r="Q125" i="5"/>
  <c r="Q127" i="5"/>
  <c r="Q129" i="5"/>
  <c r="Q135" i="5"/>
  <c r="Q139" i="5"/>
  <c r="Q119" i="5"/>
  <c r="Q121" i="5"/>
  <c r="Q69" i="5"/>
  <c r="Q73" i="5"/>
  <c r="Q75" i="5"/>
  <c r="Q77" i="5"/>
  <c r="Q59" i="5"/>
  <c r="Q61" i="5"/>
  <c r="Q63" i="5"/>
  <c r="Q67" i="5"/>
  <c r="Q51" i="5"/>
  <c r="Q55" i="5"/>
  <c r="Q57" i="5"/>
  <c r="Q49" i="5"/>
  <c r="Q183" i="5" l="1"/>
  <c r="Q181" i="5"/>
  <c r="Q175" i="5"/>
  <c r="Q173" i="5"/>
  <c r="Q171" i="5"/>
  <c r="Q169" i="5"/>
  <c r="Q117" i="5"/>
  <c r="Q115" i="5"/>
  <c r="Q111" i="5"/>
  <c r="Q79" i="5"/>
  <c r="Q81" i="5"/>
  <c r="Q83" i="5"/>
  <c r="Q85" i="5"/>
  <c r="Q89" i="5"/>
  <c r="Q91" i="5"/>
  <c r="Q95" i="5"/>
  <c r="Q97" i="5"/>
  <c r="Q99" i="5"/>
  <c r="Q103" i="5"/>
  <c r="R79" i="5" l="1"/>
  <c r="F200" i="5" l="1"/>
  <c r="G200" i="5"/>
  <c r="H200" i="5"/>
  <c r="I200" i="5"/>
  <c r="J200" i="5"/>
  <c r="K200" i="5"/>
  <c r="L200" i="5"/>
  <c r="M200" i="5"/>
  <c r="N200" i="5"/>
  <c r="O200" i="5"/>
  <c r="P200" i="5"/>
  <c r="F190" i="5"/>
  <c r="F201" i="5" s="1"/>
  <c r="H190" i="5"/>
  <c r="H201" i="5" s="1"/>
  <c r="J190" i="5"/>
  <c r="J201" i="5" s="1"/>
  <c r="L190" i="5"/>
  <c r="L201" i="5" s="1"/>
  <c r="N190" i="5"/>
  <c r="N201" i="5" s="1"/>
  <c r="P190" i="5"/>
  <c r="P201" i="5" s="1"/>
  <c r="E190" i="5"/>
  <c r="E201" i="5" s="1"/>
  <c r="E200" i="5"/>
  <c r="Q19" i="5"/>
  <c r="Q21" i="5"/>
  <c r="Q25" i="5"/>
  <c r="Q27" i="5"/>
  <c r="Q35" i="5"/>
  <c r="Q39" i="5"/>
  <c r="Q43" i="5"/>
  <c r="Q47" i="5"/>
  <c r="Q177" i="5"/>
  <c r="R171" i="5" s="1"/>
  <c r="Q179" i="5"/>
  <c r="Q17" i="5"/>
  <c r="M190" i="5" l="1"/>
  <c r="M201" i="5" s="1"/>
  <c r="M202" i="5" s="1"/>
  <c r="K190" i="5"/>
  <c r="K201" i="5" s="1"/>
  <c r="K202" i="5" s="1"/>
  <c r="I190" i="5"/>
  <c r="I201" i="5" s="1"/>
  <c r="I202" i="5" s="1"/>
  <c r="G190" i="5"/>
  <c r="G201" i="5" s="1"/>
  <c r="G202" i="5" s="1"/>
  <c r="O190" i="5"/>
  <c r="O201" i="5" s="1"/>
  <c r="P202" i="5"/>
  <c r="L202" i="5"/>
  <c r="H202" i="5"/>
  <c r="N202" i="5"/>
  <c r="F202" i="5"/>
  <c r="J202" i="5"/>
  <c r="R179" i="5"/>
  <c r="R17" i="5"/>
  <c r="Q200" i="5"/>
  <c r="E202" i="5"/>
  <c r="Q201" i="5" l="1"/>
  <c r="Q202" i="5" s="1"/>
  <c r="Q190" i="5"/>
  <c r="O20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TM2</author>
  </authors>
  <commentList>
    <comment ref="A14" authorId="0" shapeId="0" xr:uid="{00000000-0006-0000-0000-000001000000}">
      <text>
        <r>
          <rPr>
            <b/>
            <u/>
            <sz val="10"/>
            <color indexed="81"/>
            <rFont val="Tahoma"/>
            <family val="2"/>
          </rPr>
          <t>NUMERALES CORRESPONDIENTES AL PHVA</t>
        </r>
        <r>
          <rPr>
            <b/>
            <sz val="9"/>
            <color indexed="81"/>
            <rFont val="Tahoma"/>
            <family val="2"/>
          </rPr>
          <t xml:space="preserve">
PLANEAR:</t>
        </r>
        <r>
          <rPr>
            <sz val="9"/>
            <color indexed="81"/>
            <rFont val="Tahoma"/>
            <family val="2"/>
          </rPr>
          <t xml:space="preserve"> 
NUMERAL 1.1.1 Hasta 2.11.1 
</t>
        </r>
        <r>
          <rPr>
            <b/>
            <sz val="9"/>
            <color indexed="81"/>
            <rFont val="Tahoma"/>
            <family val="2"/>
          </rPr>
          <t xml:space="preserve">HACER:
</t>
        </r>
        <r>
          <rPr>
            <sz val="9"/>
            <color indexed="81"/>
            <rFont val="Tahoma"/>
            <family val="2"/>
          </rPr>
          <t xml:space="preserve">NUMERAL3.1.1 Hasta 5.1.2
</t>
        </r>
        <r>
          <rPr>
            <b/>
            <sz val="9"/>
            <color indexed="81"/>
            <rFont val="Tahoma"/>
            <family val="2"/>
          </rPr>
          <t>VERIFICAR:</t>
        </r>
        <r>
          <rPr>
            <sz val="9"/>
            <color indexed="81"/>
            <rFont val="Tahoma"/>
            <family val="2"/>
          </rPr>
          <t xml:space="preserve"> 
NUMERAL 6.1.1 Hasta 6.1.4
</t>
        </r>
        <r>
          <rPr>
            <b/>
            <sz val="9"/>
            <color indexed="81"/>
            <rFont val="Tahoma"/>
            <family val="2"/>
          </rPr>
          <t xml:space="preserve">ACTUAR:
</t>
        </r>
        <r>
          <rPr>
            <sz val="9"/>
            <color indexed="81"/>
            <rFont val="Tahoma"/>
            <family val="2"/>
          </rPr>
          <t>NUMERAL 6.1.1 Hasta 6.1.4</t>
        </r>
      </text>
    </comment>
  </commentList>
</comments>
</file>

<file path=xl/sharedStrings.xml><?xml version="1.0" encoding="utf-8"?>
<sst xmlns="http://schemas.openxmlformats.org/spreadsheetml/2006/main" count="491" uniqueCount="250">
  <si>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</si>
  <si>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</si>
  <si>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</si>
  <si>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</si>
  <si>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</si>
  <si>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</si>
  <si>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</si>
  <si>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</si>
  <si>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</si>
  <si>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</si>
  <si>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</si>
  <si>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</si>
  <si>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</si>
  <si>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</si>
  <si>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TIPO DE RECURSOS</t>
  </si>
  <si>
    <t>DETALLE</t>
  </si>
  <si>
    <t>EVIDENCIAS</t>
  </si>
  <si>
    <t>ETAPA</t>
  </si>
  <si>
    <t>PLANEAR</t>
  </si>
  <si>
    <t>ACTIVIDAD A DESARROLLAR</t>
  </si>
  <si>
    <t>HACER</t>
  </si>
  <si>
    <t>VERIFICAR</t>
  </si>
  <si>
    <t>ACTUAR</t>
  </si>
  <si>
    <t>Numeral del estándar</t>
  </si>
  <si>
    <t>% Cumplimiento actividad/fase</t>
  </si>
  <si>
    <t xml:space="preserve">1. OBJETIVO </t>
  </si>
  <si>
    <t xml:space="preserve">2. ALCANCE </t>
  </si>
  <si>
    <t>3. METAS</t>
  </si>
  <si>
    <t>FECHA PLANEADA DEL CUMPLIMIENTO DEL PLAN DE MEJORAMIENTO:</t>
  </si>
  <si>
    <t xml:space="preserve">RESPONSABLE (s) </t>
  </si>
  <si>
    <t>TOTAL PROGRAMADO</t>
  </si>
  <si>
    <t>TOTAL EJECUTADO</t>
  </si>
  <si>
    <t>P*</t>
  </si>
  <si>
    <t>E*</t>
  </si>
  <si>
    <t>5. RECURSOS ASIGNADOS</t>
  </si>
  <si>
    <t>6. MEDICIÒN Y SEGUIMIENTO</t>
  </si>
  <si>
    <t>CUMPLIMIENTO DEL PLAN DE MEJORAMIENTO</t>
  </si>
  <si>
    <t>VARIABLES</t>
  </si>
  <si>
    <t>FORMULA</t>
  </si>
  <si>
    <t>ACTIVIDADES EJECUTADAS</t>
  </si>
  <si>
    <t>RESULTADO</t>
  </si>
  <si>
    <t>META</t>
  </si>
  <si>
    <t>ANALISIS DE DATOS</t>
  </si>
  <si>
    <t>GRAFICA</t>
  </si>
  <si>
    <t>NOMBRE, NÚMERO DE RESOLUCIÓN DE LICENCIA DE SALUD OCUPACIONAL, Y NÚMERO DEL CERTIFICADO DEL CURSO DE 50, o  20 HORAS DE CAPACITACIÓN VIRTUAL, DEL RESPONSABLE SG-SST</t>
  </si>
  <si>
    <t>Cumplir el 90% de las actividades a desarrollar</t>
  </si>
  <si>
    <t>PLAZO DETERMINADO PARA SU CUMPLIMIENTO</t>
  </si>
  <si>
    <t>ACTIVIDADES A DESARROLLAR</t>
  </si>
  <si>
    <t>Aplica para todos los trabajadores, contratistas, desde la documentación requerida hasta la implementación del SG-SST.</t>
  </si>
  <si>
    <t>HUMANOS</t>
  </si>
  <si>
    <t xml:space="preserve"> TECNICOS</t>
  </si>
  <si>
    <t xml:space="preserve"> FINANCIEROS</t>
  </si>
  <si>
    <t>LOCATIVOS</t>
  </si>
  <si>
    <r>
      <t xml:space="preserve">Cuando se cumpla se marca con 1, en </t>
    </r>
    <r>
      <rPr>
        <b/>
        <sz val="11"/>
        <color indexed="10"/>
        <rFont val="Arial"/>
        <family val="2"/>
      </rPr>
      <t>P si es  (Planeado)</t>
    </r>
    <r>
      <rPr>
        <b/>
        <sz val="11"/>
        <color indexed="8"/>
        <rFont val="Arial"/>
        <family val="2"/>
      </rPr>
      <t xml:space="preserve"> o con </t>
    </r>
    <r>
      <rPr>
        <sz val="11"/>
        <color indexed="8"/>
        <rFont val="Arial"/>
        <family val="2"/>
      </rPr>
      <t xml:space="preserve">1 si es </t>
    </r>
    <r>
      <rPr>
        <b/>
        <sz val="11"/>
        <color indexed="21"/>
        <rFont val="Arial"/>
        <family val="2"/>
      </rPr>
      <t>(Ejecutado)</t>
    </r>
    <r>
      <rPr>
        <sz val="11"/>
        <color indexed="21"/>
        <rFont val="Arial"/>
        <family val="2"/>
      </rPr>
      <t xml:space="preserve"> </t>
    </r>
  </si>
  <si>
    <r>
      <rPr>
        <u/>
        <sz val="10"/>
        <rFont val="Arial"/>
        <family val="2"/>
      </rPr>
      <t>Actividades ejecutadas *100</t>
    </r>
    <r>
      <rPr>
        <sz val="10"/>
        <rFont val="Arial"/>
        <family val="2"/>
      </rPr>
      <t xml:space="preserve">
Actividades programadas</t>
    </r>
  </si>
  <si>
    <t>PLAZO PARA EL CUMPLIMIENTO Y EJECUCIÓN DEL PLAN DE MEJORAMIENTO</t>
  </si>
  <si>
    <t>1.1.1. Responsable del Sistema de Gestión de Seguridad y Salud en el Trabajo SG-SST</t>
  </si>
  <si>
    <t>1.1.2 Responsabilidades en el Sistema de Gestión de Seguridad y Salud en el Trabajo – SG-SST</t>
  </si>
  <si>
    <t>1.1.3 Asignación de recursos para el Sistema de Gestión en Seguridad y Salud en el Trabajo – SG-SST</t>
  </si>
  <si>
    <t>1.1.4 Afiliación al Sistema General de Riesgos Laborales</t>
  </si>
  <si>
    <t>1.1.5 Pago de pensión trabajadores alto riesgo</t>
  </si>
  <si>
    <t>1.1.6 Conformación COPASST</t>
  </si>
  <si>
    <t>1.1.7 Capacitación COPASST</t>
  </si>
  <si>
    <t>1.1.8 Conformación Comité de Convivencia</t>
  </si>
  <si>
    <t xml:space="preserve">1.2.1 Programa Capacitación anual </t>
  </si>
  <si>
    <t>1.2.3 Responsables del Sistema de Gestión de Seguridad y Salud en el Trabajo SG-SST con curso virtual de 50 horas</t>
  </si>
  <si>
    <t xml:space="preserve">2.1.1 Política del Sistema de Gestión de Seguridad y Salud en el Trabajo SG-SST firmada, fechada y comunicada al COPASST
</t>
  </si>
  <si>
    <t xml:space="preserve">2.2.1 Objetivos definidos, claros, medibles, cuantificables, con metas, documentados, revisados del SG-SST
</t>
  </si>
  <si>
    <t xml:space="preserve">2.3.1 Evaluación e identificación de prioridades
</t>
  </si>
  <si>
    <t>2.4.1 Plan que identifica objetivos, metas, responsabilidad, recursos con cronograma y firmado</t>
  </si>
  <si>
    <t xml:space="preserve">2.5.1 Archivo o retención documental del Sistema de Gestión en Seguridad y Salud en el Trabajo SG-SST
</t>
  </si>
  <si>
    <t xml:space="preserve">2.6.1 Rendición sobre el desempeño
</t>
  </si>
  <si>
    <t xml:space="preserve">2.7.1 Matriz legal
</t>
  </si>
  <si>
    <t xml:space="preserve">2.8.1 Mecanismos de comunicación, auto reporte en Sistema de Gestión de Seguridad y Salud en el Trabajo SG-SST
</t>
  </si>
  <si>
    <t xml:space="preserve">2.9.1 Identificación, evaluación, para adquisición de productos y servicios en Sistema de Gestión de Seguridad y Salud en el Trabajo SG-SST
</t>
  </si>
  <si>
    <t xml:space="preserve">2.10.1 Evaluación y selección de proveedores y contratistas
</t>
  </si>
  <si>
    <t xml:space="preserve">2.11.1 Evaluación del impacto de cambios internos y externos en el Sistema de Gestión de Seguridad y Salud en el Trabajo SG-SST
</t>
  </si>
  <si>
    <t xml:space="preserve">3.1.1 Descripción sociodemográfica y diagnóstico de condiciones de salud
</t>
  </si>
  <si>
    <t xml:space="preserve">3.1.2 Actividades de Promoción y Prevención en Salud
</t>
  </si>
  <si>
    <t xml:space="preserve">3.1.3 Información al médico de los perfiles de cargo
</t>
  </si>
  <si>
    <t>3.1.4 Realización de los exámenes médicos ocupacionales: preingreso, periódicos</t>
  </si>
  <si>
    <t xml:space="preserve">3.1.5 Custodia de Historias Clínicas
</t>
  </si>
  <si>
    <t xml:space="preserve">3.1.6 Restricciones y recomendaciones médico laborales
</t>
  </si>
  <si>
    <t xml:space="preserve">3.1.7 Estilos de vida y entornos saludables (controles tabaquismo, alcoholismo, farmacodependencia y otros)
</t>
  </si>
  <si>
    <t xml:space="preserve">3.1.8 Agua potable, servicios sanitarios y disposición de basuras
</t>
  </si>
  <si>
    <t>3.1.9 Eliminación adecuada de residuos sólidos, líquidos o gaseosos</t>
  </si>
  <si>
    <t xml:space="preserve">3.2.1 Reporte de los accidentes de trabajo y enfermedad laboral a la ARL, EPS y Dirección Territorial del Ministerio de Trabajo
</t>
  </si>
  <si>
    <t xml:space="preserve">3.2.2 Investigación de Accidentes, Incidentes y Enfermedad Laboral
</t>
  </si>
  <si>
    <t xml:space="preserve">3.2.3 Registro y análisis estadístico de Incidentes, Accidentes de Trabajo y Enfermedad Laboral
</t>
  </si>
  <si>
    <t xml:space="preserve">3.3.3 Medición de la mortalidad por Accidente de Trabajo
</t>
  </si>
  <si>
    <t xml:space="preserve">3.3.4 Medición de la prevalencia de Enfermedad Laboral
</t>
  </si>
  <si>
    <t xml:space="preserve">3.3.5 Medición de la incidencia de Enfermedad Laboral
</t>
  </si>
  <si>
    <t xml:space="preserve">3.3.6 Medición del ausentismo por causa médica
</t>
  </si>
  <si>
    <t xml:space="preserve">4.1.1 Metodología para la identificación de peligros, evaluación y valoración de los riesgos
</t>
  </si>
  <si>
    <t>4.1.2 Identificación de peligros con participación de todos los niveles de la empresa</t>
  </si>
  <si>
    <t xml:space="preserve">4.1.3 Identificación de sustancias catalogadas como carcinógenas o con toxicidad aguda
</t>
  </si>
  <si>
    <t xml:space="preserve">4.1.4 Realización mediciones ambientales, químicos, físicos y biológicos
</t>
  </si>
  <si>
    <t>4.2.1 Implementación de medidas de prevención y control de peligros/riesgos identificados.</t>
  </si>
  <si>
    <t>4.2.2 Verificación de aplicación de medidas de prevención y control por parte de los trabajadores</t>
  </si>
  <si>
    <t>4.2.3 Elaboración de procedimientos, instructivos, fichas, protocolos</t>
  </si>
  <si>
    <t xml:space="preserve">4.2.4 Realización de inspecciones sistemáticas a las instalaciones, maquinaria o equipos con la participación del COPASST
</t>
  </si>
  <si>
    <t xml:space="preserve">4.2.5 Mantenimiento periódico de instalaciones, equipos, máquinas, herramientas
</t>
  </si>
  <si>
    <t xml:space="preserve">4.2.6 Entrega de Elementos de Protección Personal EPP, se verifica con contratistas y subcontratistas
</t>
  </si>
  <si>
    <t xml:space="preserve">5.1.1 Se cuenta con el Plan de Prevención y Preparación ante emergencias
</t>
  </si>
  <si>
    <t xml:space="preserve">5.1.2 Brigada de prevención conformada, capacitada y dotada
</t>
  </si>
  <si>
    <t xml:space="preserve">6.1.1 Definición de indicadores del SG-SST de acuerdo con las condiciones de la empresa
</t>
  </si>
  <si>
    <t xml:space="preserve">6.1.2 Las empresa adelanta auditoría por lo menos una vez al año
</t>
  </si>
  <si>
    <t xml:space="preserve">6.1.3 Revisión anual por la alta dirección, resultados y alcance de la auditoría
</t>
  </si>
  <si>
    <t xml:space="preserve">6.1.4 Planificar auditoría con el COPASST
</t>
  </si>
  <si>
    <t xml:space="preserve">7.1.1 Definir acciones preventivas y correctivas con base en los resultados del SG-SST
</t>
  </si>
  <si>
    <t xml:space="preserve">7.1.2 Acciones de mejora conforme a revisión de la alta dirección
</t>
  </si>
  <si>
    <t xml:space="preserve">7.1.3 Acciones de mejora con base en investigaciones de accidentes de trabajo y enfermedades laborales
</t>
  </si>
  <si>
    <t xml:space="preserve">7.1.4 Elaboración Plan de Mejoramiento e implementación de medidas y acciones correctivas solicitadas por autoridades y ARL
</t>
  </si>
  <si>
    <t>PLAN DE MEJORAMIENTO  Y PLAN DE TRABAJO RELACIONADO CON " AUTOEVALUACIÓN DE LOS ESTÁNDARES MÍNIMOS SG-SST "</t>
  </si>
  <si>
    <t xml:space="preserve">Documentar la Hoja de Vida del Resposnable del SGSST con sus respectivos soportes </t>
  </si>
  <si>
    <t xml:space="preserve">Comunicar a todos los roles sobre las responsabilidades que deben cumplir </t>
  </si>
  <si>
    <t>Elaborar documento presupuestal para el año 2021 con relación a las actividades del SGSST</t>
  </si>
  <si>
    <t xml:space="preserve">Documentar de manera mensual la planilla de aportes de funcionarios y contratistas </t>
  </si>
  <si>
    <t>Constatar las reuniones del COPASST con las respecitvas actas</t>
  </si>
  <si>
    <t>Plan de Trabajo COPASST</t>
  </si>
  <si>
    <t>Informe de Inspecciones realizadas por el COPASST</t>
  </si>
  <si>
    <t xml:space="preserve">Rendición de cuentas ante la alta dirección </t>
  </si>
  <si>
    <t xml:space="preserve">Presentar la politica ante la alta dirección para su aprobación y divulgación </t>
  </si>
  <si>
    <t>Diseñar el plan de capacitación para los integrantes del COPASS</t>
  </si>
  <si>
    <t>Ejecución del plan de capacitación COPASST</t>
  </si>
  <si>
    <t>Constatar las reuniones del Comité de Convivencia con las respecitvas actas</t>
  </si>
  <si>
    <t xml:space="preserve">Solicitar y analizar el informe de las actividades realizadas </t>
  </si>
  <si>
    <t>Diseñar el programa de formación en SST</t>
  </si>
  <si>
    <t xml:space="preserve">Presentar y socializar el programa ante la alta dirección, funcionarios y contratistas </t>
  </si>
  <si>
    <t xml:space="preserve">Evidenciar el curso de 50 horas y si han pasado 3 años contar con el curso de actualización </t>
  </si>
  <si>
    <t>Diseñar el Plan Anual de Trabajo del Sistema de Gestión de Seguridad y Salud en el Trabajo año 2021</t>
  </si>
  <si>
    <t>Realizar la Autoevaluación de los Estándares Mínimos - Resolución 0312 de 2019</t>
  </si>
  <si>
    <t>Organizar la gestión documental digital y física requerida, formatos, registro y protocolos de Sistema de Gestión en Seguridad y Salud en el Trabajo</t>
  </si>
  <si>
    <t>Diseñar el mecanismo de rendición de cuentas que muestra la verificación de roles y responsabilidades</t>
  </si>
  <si>
    <t>Verificar que la matriz legal contenga las normas técnicas vigentes de la legislación nacional, aplicables en materia de riesgos laborales</t>
  </si>
  <si>
    <t>Diseñar un mecanismo de comunicación interna y externa en materia del SG - SST</t>
  </si>
  <si>
    <t xml:space="preserve">Diseñar Matriz de Objetivos </t>
  </si>
  <si>
    <t>Verificar el cumplimiento de los prcedimientos de adquisición y compra de productos y servicios en Sistema de Gestión de Seguridad y Salud en el Trabajo</t>
  </si>
  <si>
    <t>Validar que los proveedores y contratistas tienen documentada la implementación del SG - SST y conocen los peligros y riesgos que se presentan al ejecutar el servicio prestado</t>
  </si>
  <si>
    <t>Realizar documento en el que se evidencie el diagnóstico de salud y perfil sociodemográfico de los trabajadores</t>
  </si>
  <si>
    <t>Remitir los soportes documentales respecto de los perfiles del cargo, descripción de tareas y lugar de trabajo, al médico que realiza las evaluaciones ocupacionales</t>
  </si>
  <si>
    <t>Diseñar un documento que evidencie la realización de los exámenes médicos ocupacionales y su frecuencia</t>
  </si>
  <si>
    <t>Comunicar por escrito los resultados de las evaluaciones médicas a los trabajadores</t>
  </si>
  <si>
    <t>Verificar que se acaten todas las recomendaciones y restricciones prescritas y las acciones que se requieran en materia de readaptación y reubicación</t>
  </si>
  <si>
    <t>Diseñar y ejecutar un programa para promover un entorno y estilos de vida saludables</t>
  </si>
  <si>
    <t>Constatar que haya suministro de agua potable, servicios sanitarios y se disponga correctamente de la basura en los espacios de trabajo</t>
  </si>
  <si>
    <t>Investigar los accidentes e incidentes de trabajo y las enfermedades laborales que se presenten durante la jornada laboral</t>
  </si>
  <si>
    <t xml:space="preserve">3.3.1 Medición de la severidad de la accidentalidad
</t>
  </si>
  <si>
    <t xml:space="preserve">3.3.2 Medición de la frecuencia de la accidentalidad
</t>
  </si>
  <si>
    <t>Medir y solicitar los resultados de la medición para lo corrido del año y/o el año inmediatamente anterior y constatar el comportamiento de la severidad y la relación del evento con los peligros/riesgos</t>
  </si>
  <si>
    <t>Requerir los resultados de la medición para lo corrido del año y/o el año inmediatamente anterior y constatar el comportamiento de la frecuencia de los accidentes y la relación del evento con los peligros/riesgos</t>
  </si>
  <si>
    <t>Solicitar los resultados de la medición para lo corrido del año y/o el año inmediatamente anterior y constatar el comportamiento de   la mortalidad y la relación del evento con los peligros/riesgos</t>
  </si>
  <si>
    <t>Solicitar los resultados de la medición para lo corrido del año y/o el año inmediatamente anterior y constatar el comportamiento de la prevalencia de las enfermedades laborales y la relación del evento con los peligros/riesgos</t>
  </si>
  <si>
    <t>Solicitar los resultados de la medición para lo corrido del año y/o el año inmediatamente anterior y constatar el comportamiento de la incidencia de las enfermedades laborales y la relación del evento con los peligros/riesgos</t>
  </si>
  <si>
    <t>Solicitar los resultados de la medición para lo corrido del año y/o el año inmediatamente anterior y constatar el comportamiento del ausentismo y la relación del evento con los peligros/riesgos</t>
  </si>
  <si>
    <t>Implementar las medidas de prevención y control, de acuerdo al esquema de jerarquización y de conformidad con la identificación de los peligros, la evaluación y valoración de los riesgos realizada</t>
  </si>
  <si>
    <t>Realizar visita a las instalaciones para verificar el cumplimiento de las medias de prevención y control por parte de los trabajadores de acuerdo con lo enunciado en los planes de prevención y control descritos</t>
  </si>
  <si>
    <t>Verificar los soportes que evidencien  la realización de la capacitación en el uso de los Elementos de Protección Personal</t>
  </si>
  <si>
    <t>Realizar el plan de prevención, preparación y respuesta ante emergencias, constatar su divulgación</t>
  </si>
  <si>
    <t>Realizar el Plan de Mejoramiento e implementación de medidas y acciones correctivas solicitadas por autoridades y ARL</t>
  </si>
  <si>
    <t>1.2.2 Capacitación, Inducción y Reinducción en Sistema de Gestión de Seguridad y Salud en el Trabajo SG-SST, actividades de Promoción y Prevención PyP</t>
  </si>
  <si>
    <t xml:space="preserve">Ejecutar las capacitaciones conforme a las necesidades de los peligros priorizados </t>
  </si>
  <si>
    <t>Diseñar la evaluación de desempeño para verificar el cumpliento de roles y responsabilidades en SST</t>
  </si>
  <si>
    <t>Evaluar la eficacia de las respuestas de las comunicaciones recibidas</t>
  </si>
  <si>
    <t>Diseñar programa de medicina del trabajo, promoción y prevención en salud (Sustancias Psicoactivas)</t>
  </si>
  <si>
    <t>Evidenciar el soporte que demuestren que la custodia de las historias clínicas esté a cargo de la institución prestadora de servicios en SST o del médico que realiza los exámenes</t>
  </si>
  <si>
    <t xml:space="preserve">Verificar las evidencias donde haya constancia de los procesos de eliminación de residuos </t>
  </si>
  <si>
    <t>Solicitar un contrato con emprsa que elimine y disponga los residuos peligrosos</t>
  </si>
  <si>
    <t xml:space="preserve">Diseñar el procedimiento para el reporte de Incidentes de Trabajo, Accidentes de Trabajo y Enfermedades Laborales </t>
  </si>
  <si>
    <t>Disponer de un archivo digital o físico de los reportes de Accidente de Trabajo FURAT y Enfermedades Laborales FUREL</t>
  </si>
  <si>
    <t>Definir acciones para prevenir futuros accidentes para los trabajadores que estén potencialmente expuestos (Planes de Acción)</t>
  </si>
  <si>
    <t>Realizar el análisis de los registros de ATEL</t>
  </si>
  <si>
    <t>Registrar los eventos ATEL 2019, 2020 2021</t>
  </si>
  <si>
    <t>Elaborar documento con metodología para realizar la identificación de peligros,  evaluación y valoración de los  riesgos con la participación de los trabajadores</t>
  </si>
  <si>
    <t xml:space="preserve">Actualizar la matriz de identificación de peligros </t>
  </si>
  <si>
    <t>Definir los controles necesarios para cada peligro identificado y socializar</t>
  </si>
  <si>
    <t xml:space="preserve">Revisar la lista de materias primas e insumos, productos intermedios o finales, subproductos / desechos y verificar si estas son o están compuestas por agentes o sustancias catalogadas como carcinógenas </t>
  </si>
  <si>
    <t>Verificar que los riesgos asociados a estas sustancias o agentes carcinógenos o con toxicidad aguda son priorizados y se realizan acciones de prevención e intervención</t>
  </si>
  <si>
    <t>Verificar los soportes documentales de las mediciones ambientales realizadas y la remisión de estos resultados al Comité Paritario en  Seguridad y Salud en el Trabajo</t>
  </si>
  <si>
    <t>Constatar las medidas de prevención y control, respecto de los peligros/riesgos prioritarios</t>
  </si>
  <si>
    <t>Documentar e implementar el cumplimiento de las responsabilidades de los trabajadores frente a la aplicación de  las medidas  de prevención y control de los peligros/riesgos</t>
  </si>
  <si>
    <t>Elaborar los procedimientos, instructivos, fichas técnicas y protocolos de  Seguridad y Salud en el Trabajo, según los procesos de la empresa</t>
  </si>
  <si>
    <t xml:space="preserve">Realizar inspecciones a las instalaciones, maquinaria y equipos, incluidos los relacionados con la prevención y 
atención de emergencias y verificar la participación del Comité Paritario </t>
  </si>
  <si>
    <t>Solicitar la evidencia del mantenimiento preventivo y/o correctivo en las instalaciones, equipos y herramientas  de acuerdo con los manuales de uso de estos y los informes de las inspecciones o reportes de condiciones inseguras</t>
  </si>
  <si>
    <t>Elaborar los planos de las instalaciones que identifican áreas y salidas de emergencia</t>
  </si>
  <si>
    <t>Verificar la existencia de la señalización de la empresa</t>
  </si>
  <si>
    <t>Simulacro que priorice el el autocuidado y la autoprotección para la prevención y mitigación al contagio de COVID-19</t>
  </si>
  <si>
    <t>Verificar que se cuente con: Sistemas de comunicación interno de los planes de gestión del riesgo; La señalización interna y externa relacionada con el PGR; Los sistemas de alarmas establecidos en el PGR; El estado de los instrumentos de monitoreo y control de eventos potencialmente peligrosos en la empresa; El estado de la cadena de llamado y su efectividad en casos de emergencias; Las condiciones de las rutas de evacuación y el punto de encuentro en cuando a movilidad y seguridad; Plan de Gestión del Riesgo actualizado a la realidad de la empresa con la actualidad de la pandemia y La dotación de los brigadistas.</t>
  </si>
  <si>
    <t>Documentar la conformación de la brigada de prevención, preparación y respuesta ante emergencias y verificar los soportes de la capacitación y entrega de la dotación</t>
  </si>
  <si>
    <t>Diseñar la matriz de indicadores del SGSST (Estructura, proceso y resultado) alineados al plan estratégico de la empresa</t>
  </si>
  <si>
    <t>Diseñar el programa de la auditoria y dar cuenta al alcance, la periodicidad, la metodología y la presentación de informes y verificar que se haya planificado con la participación del Comité Paritario de Seguridad y Salud en el Trabajo</t>
  </si>
  <si>
    <t xml:space="preserve">Programar la reunión con la Gerencia y elaborar acta de Rendición de Cuentas de las actividades realizadas en materia de SST </t>
  </si>
  <si>
    <t>Diseñar documento de la implementación de las acciones preventivas y/o correctivas provenientes de los resultados y/o recomendaciones de la auditoría</t>
  </si>
  <si>
    <t>Realizar las acciones correctivas, preventivas y/o de mejora que se implementaron según lo detectado en la revisión por la Alta Dirección del  Sistema de Gestión de  Seguridad y Salud en el Trabajo</t>
  </si>
  <si>
    <t xml:space="preserve">Elaborar la evidencia documental de las acciones preventivas, correctivas y/o de mejora planteadas como resultado de las investigaciones de los Eventos ATEL </t>
  </si>
  <si>
    <t>Documentar las acciones correctivas realizadas en respuesta a los requerimientos o recomendaciones de las autoridades administrativas así como de la ARL</t>
  </si>
  <si>
    <t>Evaluar el impacto sobre la Seguridad y Salud en el Trabajo en cambios internos y externos que se presenten</t>
  </si>
  <si>
    <t>Realizar actividades definidas en los SVE Ocupacionales</t>
  </si>
  <si>
    <t>Entregar los Elementos de Protección Personal a los trabajadores</t>
  </si>
  <si>
    <t>Diseñar documento donde conste la revisión anual por la Alta Dirección, así como la comunicación de los resultados al Comité Paritario de  Seguridad y Salud en el Trabajo  y al responsable del  Sistema de Gestión de Seguridad y Salud en el Trabajo</t>
  </si>
  <si>
    <t>Área Talento Humano</t>
  </si>
  <si>
    <t>Gerencia
Responsable SGSST</t>
  </si>
  <si>
    <t>Contabilidad
Área Talento Humano</t>
  </si>
  <si>
    <t>Analizar si hay casos de trabajadores en actividades de alto riesgo Dec. 2090 de 2003</t>
  </si>
  <si>
    <t>Responsable SGSST</t>
  </si>
  <si>
    <t>Integrantes del COPASST</t>
  </si>
  <si>
    <t>Responsable SGSST
Presidente del COPASST</t>
  </si>
  <si>
    <t xml:space="preserve">Responsable SGSST
Presidente del COPASST  </t>
  </si>
  <si>
    <t>Responsable SGSST
Área de Talento Humano</t>
  </si>
  <si>
    <t>Responsable SGSST
Consultor en SST</t>
  </si>
  <si>
    <t>Área de Talento Humano</t>
  </si>
  <si>
    <t>Revisión y ajuste de  la política de Seguridad y Salud en el Trabajo en compañía del COPASST</t>
  </si>
  <si>
    <t>Responsable SGSST
Consultor en SST
Equipo de Trabajo SST</t>
  </si>
  <si>
    <t>Responsable SGSST
y Equipo de Trabajo</t>
  </si>
  <si>
    <t>Responsable SGSST
Consultor SST
Área de Talento Humano</t>
  </si>
  <si>
    <t>Área de Compras
Responsable SGSST</t>
  </si>
  <si>
    <t>Responsable SGSST
Consultor SST</t>
  </si>
  <si>
    <t>Consultor SST</t>
  </si>
  <si>
    <t>Registro fotográfico
Listados de Asitencia
Evaluaciones  de Capacitaciones</t>
  </si>
  <si>
    <t>Documentar de restricciones y recomendaciones médico laborales a los trabajadores</t>
  </si>
  <si>
    <t>Responsable SGSST
Área de Compras</t>
  </si>
  <si>
    <t>ÁRL
Responsable SGSST
Gerencia</t>
  </si>
  <si>
    <t>Responsable SGSST
COPASST
Trabajadores</t>
  </si>
  <si>
    <t>Responsable SGSST
Consultor SST
Líderes de Proceso
Talento Humano
ARL</t>
  </si>
  <si>
    <t>Responsable SGSST
Área de Compras/Mantenimiento</t>
  </si>
  <si>
    <t>Responsable SGSST
Consultor SST
ARL</t>
  </si>
  <si>
    <t>ARL
Responsable SGSST
Trabajadores</t>
  </si>
  <si>
    <t>Responsable SGSST
ARL</t>
  </si>
  <si>
    <t>Responsable SGSST
Integrantes Brigrada de Emergencia</t>
  </si>
  <si>
    <t xml:space="preserve">Responsable SGSST
ARL
</t>
  </si>
  <si>
    <t>HV
Lic. SST
Certificado curso 50 Horas o Actualización 20 Horas</t>
  </si>
  <si>
    <t xml:space="preserve">Registro de la comunicación </t>
  </si>
  <si>
    <t>Diseñar las acciones correctivas tendientes a la superación de las situaciones irregulares detectadas conforme a los requisitos del decreto 1072/2015 y resolución 0312 de 2019 actividades desarrolladas en XXXXXXXXX</t>
  </si>
  <si>
    <t>XXXXXXXXXXXXX</t>
  </si>
  <si>
    <t>31 de diciembre de 2023</t>
  </si>
  <si>
    <t>Documento con el presupuesto firmado. Para seguimiento aportar ejecución presupuestal</t>
  </si>
  <si>
    <t xml:space="preserve">AZ física o digital de la planilla de aportes. Si se cuenta con contratistas incluir la planilla de contratistas </t>
  </si>
  <si>
    <t>Área Talento Humano
Abogado Laboral
Responsable SGSST</t>
  </si>
  <si>
    <t xml:space="preserve">Verificación de la indentificación de trabajadores de actividades permanentes de Alto Riesgo. Elaborar una matriz que permita esta identificación. Variables sugeridas en la matriz: Actividad de alto riesgo, Agentes Ocupacioanles. Cargos expuestos, trabajadores expuestos. Registro referencia Planillla de pago de Seguridad Social. </t>
  </si>
  <si>
    <t>Soportes de la convocatoria, evidencias de firmas del evento durante las elecciones, fotografías. Acta de elección, en el acta se debe verificar el número de integrantes según norma y las responsabilidades. Durante el año se debe contar con 12 actas que evidencie la ejecución del plan de trabajo del comité</t>
  </si>
  <si>
    <t>Documento que evidencie la formulación del plan de trabajo. Variables sugeridas en el Documento: Actividad, Fecha, Responsable, objetivo</t>
  </si>
  <si>
    <t>Emplear formato para realizar las inspecciones y elaborar informe de los hallazgos de las inspecciones que incluyan las oportunidades de mejora</t>
  </si>
  <si>
    <t>En formato dejar registrada la rendición de cuentas ante la alta dirección</t>
  </si>
  <si>
    <t>En formato registrar los temas de capacitación, la fechas de ejecución y responsable</t>
  </si>
  <si>
    <t>Reportar listas de asistencia y evaluación de las mismas</t>
  </si>
  <si>
    <t>Para evidenciar la selección aportar: soportes de la convocatoria, evidencias de firmas del evento durante las elecciones, fotografías. Acta de elección, en el acta se debe verificar el número de integrantes según norma y las responsabilidades. Durante el año se debe contar con 12 actas que evidencie la ejecución del plan de trabajo del comité</t>
  </si>
  <si>
    <t>Documento que registre el informe de gestión del comité de convivencia. Plan de trabajo ejecutado</t>
  </si>
  <si>
    <t xml:space="preserve">Documento escrito que registre el programa de capacitación de SST. Se sugiere que el documento registre el objetivo, población de cobertura, metodología, ejes centrales de educación. Incluye cronograma de capacitación. </t>
  </si>
  <si>
    <t>Acta en la que se presente el programa de capacitación ante la dirección de la empresa, trabajadores, COPASST</t>
  </si>
  <si>
    <t>Certificación curso 50 horas  o 20 horas virtual del SGSST. Página web en donde se pueden certificar: https://tienda.atcalsas.com/producto/curso-50-horas-sg-sst-3/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</si>
</sst>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11"/>
      <color indexed="2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0"/>
      <color theme="2" tint="-0.89999084444715716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 tint="-4.9989318521683403E-2"/>
      <name val="Arial"/>
      <family val="2"/>
    </font>
    <font>
      <b/>
      <sz val="14"/>
      <color theme="8" tint="0.79998168889431442"/>
      <name val="Arial"/>
      <family val="2"/>
    </font>
    <font>
      <b/>
      <u/>
      <sz val="10"/>
      <color indexed="81"/>
      <name val="Tahoma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164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17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16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</cellStyleXfs>
  <cellXfs count="214">
    <xf numFmtId="0" fontId="0" fillId="0" borderId="0" xfId="0"/>
    <xf numFmtId="0" fontId="14" fillId="0" borderId="0" xfId="0" applyFont="1"/>
    <xf numFmtId="0" fontId="17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1" fontId="28" fillId="0" borderId="5" xfId="31" applyNumberFormat="1" applyFont="1" applyBorder="1" applyAlignment="1" applyProtection="1">
      <alignment horizontal="center" vertical="center"/>
      <protection locked="0"/>
    </xf>
    <xf numFmtId="0" fontId="15" fillId="22" borderId="6" xfId="0" applyFont="1" applyFill="1" applyBorder="1" applyAlignment="1">
      <alignment horizontal="center" vertical="center" wrapText="1"/>
    </xf>
    <xf numFmtId="0" fontId="15" fillId="23" borderId="5" xfId="0" applyFont="1" applyFill="1" applyBorder="1" applyAlignment="1">
      <alignment horizontal="center" vertical="center" wrapText="1"/>
    </xf>
    <xf numFmtId="1" fontId="28" fillId="0" borderId="6" xfId="31" applyNumberFormat="1" applyFont="1" applyBorder="1" applyAlignment="1" applyProtection="1">
      <alignment horizontal="center" vertical="center"/>
      <protection locked="0"/>
    </xf>
    <xf numFmtId="1" fontId="28" fillId="0" borderId="7" xfId="31" applyNumberFormat="1" applyFont="1" applyBorder="1" applyAlignment="1" applyProtection="1">
      <alignment horizontal="center" vertical="center"/>
      <protection locked="0"/>
    </xf>
    <xf numFmtId="1" fontId="28" fillId="0" borderId="8" xfId="31" applyNumberFormat="1" applyFont="1" applyBorder="1" applyAlignment="1" applyProtection="1">
      <alignment horizontal="center" vertical="center"/>
      <protection locked="0"/>
    </xf>
    <xf numFmtId="1" fontId="28" fillId="0" borderId="9" xfId="31" applyNumberFormat="1" applyFont="1" applyBorder="1" applyAlignment="1" applyProtection="1">
      <alignment horizontal="center" vertical="center"/>
      <protection locked="0"/>
    </xf>
    <xf numFmtId="1" fontId="28" fillId="0" borderId="10" xfId="31" applyNumberFormat="1" applyFont="1" applyBorder="1" applyAlignment="1" applyProtection="1">
      <alignment horizontal="center" vertical="center"/>
      <protection locked="0"/>
    </xf>
    <xf numFmtId="1" fontId="28" fillId="0" borderId="11" xfId="31" applyNumberFormat="1" applyFont="1" applyBorder="1" applyAlignment="1" applyProtection="1">
      <alignment horizontal="center" vertical="center"/>
      <protection locked="0"/>
    </xf>
    <xf numFmtId="1" fontId="28" fillId="0" borderId="12" xfId="31" applyNumberFormat="1" applyFont="1" applyBorder="1" applyAlignment="1" applyProtection="1">
      <alignment horizontal="center" vertical="center"/>
      <protection locked="0"/>
    </xf>
    <xf numFmtId="1" fontId="28" fillId="0" borderId="13" xfId="31" applyNumberFormat="1" applyFont="1" applyBorder="1" applyAlignment="1" applyProtection="1">
      <alignment horizontal="center" vertical="center"/>
      <protection locked="0"/>
    </xf>
    <xf numFmtId="1" fontId="28" fillId="0" borderId="14" xfId="31" applyNumberFormat="1" applyFont="1" applyBorder="1" applyAlignment="1" applyProtection="1">
      <alignment horizontal="center" vertical="center"/>
      <protection locked="0"/>
    </xf>
    <xf numFmtId="1" fontId="28" fillId="0" borderId="15" xfId="31" applyNumberFormat="1" applyFont="1" applyBorder="1" applyAlignment="1" applyProtection="1">
      <alignment horizontal="center" vertical="center"/>
      <protection locked="0"/>
    </xf>
    <xf numFmtId="0" fontId="15" fillId="24" borderId="5" xfId="0" applyFont="1" applyFill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9" fontId="20" fillId="24" borderId="5" xfId="0" applyNumberFormat="1" applyFont="1" applyFill="1" applyBorder="1" applyAlignment="1">
      <alignment horizontal="center" vertical="center"/>
    </xf>
    <xf numFmtId="0" fontId="38" fillId="28" borderId="10" xfId="0" applyFont="1" applyFill="1" applyBorder="1" applyAlignment="1">
      <alignment horizontal="right" vertical="center" wrapText="1"/>
    </xf>
    <xf numFmtId="0" fontId="38" fillId="28" borderId="21" xfId="0" applyFont="1" applyFill="1" applyBorder="1" applyAlignment="1">
      <alignment horizontal="right" vertical="center" wrapText="1"/>
    </xf>
    <xf numFmtId="0" fontId="15" fillId="22" borderId="6" xfId="0" applyFont="1" applyFill="1" applyBorder="1" applyAlignment="1">
      <alignment horizontal="left" vertical="center" wrapText="1"/>
    </xf>
    <xf numFmtId="0" fontId="15" fillId="23" borderId="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" fontId="34" fillId="27" borderId="32" xfId="31" applyFont="1" applyFill="1" applyBorder="1" applyAlignment="1" applyProtection="1">
      <alignment horizontal="center" vertical="center" wrapText="1"/>
      <protection locked="0"/>
    </xf>
    <xf numFmtId="0" fontId="15" fillId="23" borderId="17" xfId="0" applyFont="1" applyFill="1" applyBorder="1" applyAlignment="1">
      <alignment horizontal="left" vertical="center" wrapText="1"/>
    </xf>
    <xf numFmtId="17" fontId="34" fillId="27" borderId="32" xfId="31" applyFont="1" applyFill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 wrapText="1"/>
    </xf>
    <xf numFmtId="17" fontId="34" fillId="0" borderId="24" xfId="31" applyFont="1" applyBorder="1" applyAlignment="1" applyProtection="1">
      <alignment horizontal="left" vertical="center" wrapText="1"/>
      <protection locked="0"/>
    </xf>
    <xf numFmtId="17" fontId="34" fillId="0" borderId="20" xfId="31" applyFont="1" applyBorder="1" applyAlignment="1" applyProtection="1">
      <alignment horizontal="left" vertical="center" wrapText="1"/>
      <protection locked="0"/>
    </xf>
    <xf numFmtId="17" fontId="34" fillId="27" borderId="8" xfId="31" applyFont="1" applyFill="1" applyBorder="1" applyAlignment="1" applyProtection="1">
      <alignment horizontal="left" vertical="center" wrapText="1"/>
      <protection locked="0"/>
    </xf>
    <xf numFmtId="17" fontId="34" fillId="27" borderId="17" xfId="31" applyFont="1" applyFill="1" applyBorder="1" applyAlignment="1" applyProtection="1">
      <alignment horizontal="left" vertical="center" wrapText="1"/>
      <protection locked="0"/>
    </xf>
    <xf numFmtId="0" fontId="17" fillId="0" borderId="5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41" fillId="0" borderId="8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9" fontId="28" fillId="0" borderId="25" xfId="32" applyFont="1" applyFill="1" applyBorder="1" applyAlignment="1" applyProtection="1">
      <alignment horizontal="center" vertical="center"/>
      <protection locked="0"/>
    </xf>
    <xf numFmtId="17" fontId="34" fillId="0" borderId="5" xfId="31" applyFont="1" applyBorder="1" applyAlignment="1" applyProtection="1">
      <alignment horizontal="left" vertical="center" wrapText="1"/>
      <protection locked="0"/>
    </xf>
    <xf numFmtId="17" fontId="34" fillId="0" borderId="65" xfId="31" applyFont="1" applyBorder="1" applyAlignment="1" applyProtection="1">
      <alignment horizontal="left" vertical="center" wrapText="1"/>
      <protection locked="0"/>
    </xf>
    <xf numFmtId="17" fontId="34" fillId="0" borderId="66" xfId="31" applyFont="1" applyBorder="1" applyAlignment="1" applyProtection="1">
      <alignment horizontal="left" vertical="center" wrapText="1"/>
      <protection locked="0"/>
    </xf>
    <xf numFmtId="17" fontId="34" fillId="0" borderId="8" xfId="31" applyFont="1" applyBorder="1" applyAlignment="1" applyProtection="1">
      <alignment horizontal="left" vertical="center" wrapText="1"/>
      <protection locked="0"/>
    </xf>
    <xf numFmtId="17" fontId="34" fillId="0" borderId="17" xfId="31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17" fontId="34" fillId="27" borderId="8" xfId="31" applyFont="1" applyFill="1" applyBorder="1" applyAlignment="1" applyProtection="1">
      <alignment horizontal="center" vertical="center" wrapText="1"/>
      <protection locked="0"/>
    </xf>
    <xf numFmtId="17" fontId="34" fillId="27" borderId="32" xfId="3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6" fillId="29" borderId="12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 wrapText="1"/>
    </xf>
    <xf numFmtId="0" fontId="16" fillId="29" borderId="24" xfId="0" applyFont="1" applyFill="1" applyBorder="1" applyAlignment="1">
      <alignment horizontal="center" vertical="center" wrapText="1"/>
    </xf>
    <xf numFmtId="0" fontId="16" fillId="29" borderId="29" xfId="0" applyFont="1" applyFill="1" applyBorder="1" applyAlignment="1">
      <alignment horizontal="center" vertical="center" wrapText="1"/>
    </xf>
    <xf numFmtId="0" fontId="16" fillId="29" borderId="0" xfId="0" applyFont="1" applyFill="1" applyAlignment="1">
      <alignment horizontal="center" vertical="center" wrapText="1"/>
    </xf>
    <xf numFmtId="0" fontId="16" fillId="29" borderId="30" xfId="0" applyFont="1" applyFill="1" applyBorder="1" applyAlignment="1">
      <alignment horizontal="center" vertical="center" wrapText="1"/>
    </xf>
    <xf numFmtId="0" fontId="15" fillId="24" borderId="57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2" fillId="27" borderId="5" xfId="0" applyFont="1" applyFill="1" applyBorder="1" applyAlignment="1">
      <alignment horizontal="center" vertical="center" textRotation="90" wrapText="1"/>
    </xf>
    <xf numFmtId="17" fontId="31" fillId="25" borderId="8" xfId="31" applyFont="1" applyFill="1" applyBorder="1" applyAlignment="1">
      <alignment horizontal="center" vertical="center" wrapText="1"/>
    </xf>
    <xf numFmtId="17" fontId="31" fillId="25" borderId="32" xfId="31" applyFont="1" applyFill="1" applyBorder="1" applyAlignment="1">
      <alignment horizontal="center" vertical="center" wrapText="1"/>
    </xf>
    <xf numFmtId="0" fontId="22" fillId="27" borderId="5" xfId="0" applyFont="1" applyFill="1" applyBorder="1" applyAlignment="1">
      <alignment horizontal="center" vertical="center" textRotation="90" wrapText="1"/>
    </xf>
    <xf numFmtId="17" fontId="31" fillId="25" borderId="8" xfId="31" applyFont="1" applyFill="1" applyBorder="1" applyAlignment="1">
      <alignment horizontal="center" vertical="center" textRotation="90" wrapText="1"/>
    </xf>
    <xf numFmtId="17" fontId="31" fillId="25" borderId="32" xfId="31" applyFont="1" applyFill="1" applyBorder="1" applyAlignment="1">
      <alignment horizontal="center" vertical="center" textRotation="90" wrapText="1"/>
    </xf>
    <xf numFmtId="9" fontId="28" fillId="0" borderId="27" xfId="32" applyFont="1" applyFill="1" applyBorder="1" applyAlignment="1" applyProtection="1">
      <alignment horizontal="center" vertical="center"/>
      <protection locked="0"/>
    </xf>
    <xf numFmtId="0" fontId="15" fillId="24" borderId="10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9" fillId="25" borderId="49" xfId="0" applyFont="1" applyFill="1" applyBorder="1" applyAlignment="1">
      <alignment horizontal="center" vertical="center"/>
    </xf>
    <xf numFmtId="0" fontId="29" fillId="25" borderId="50" xfId="0" applyFont="1" applyFill="1" applyBorder="1" applyAlignment="1">
      <alignment horizontal="center" vertical="center"/>
    </xf>
    <xf numFmtId="0" fontId="29" fillId="25" borderId="51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15" fillId="24" borderId="57" xfId="0" applyFont="1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center" vertical="center"/>
    </xf>
    <xf numFmtId="0" fontId="15" fillId="24" borderId="63" xfId="0" applyFont="1" applyFill="1" applyBorder="1" applyAlignment="1">
      <alignment horizontal="center" vertical="center"/>
    </xf>
    <xf numFmtId="0" fontId="15" fillId="24" borderId="5" xfId="0" applyFont="1" applyFill="1" applyBorder="1" applyAlignment="1">
      <alignment horizontal="center" vertical="center" wrapText="1"/>
    </xf>
    <xf numFmtId="0" fontId="36" fillId="24" borderId="42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36" fillId="24" borderId="44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9" fontId="20" fillId="24" borderId="10" xfId="0" applyNumberFormat="1" applyFont="1" applyFill="1" applyBorder="1" applyAlignment="1">
      <alignment horizontal="center" vertical="center" wrapText="1"/>
    </xf>
    <xf numFmtId="9" fontId="20" fillId="24" borderId="21" xfId="0" applyNumberFormat="1" applyFont="1" applyFill="1" applyBorder="1" applyAlignment="1">
      <alignment horizontal="center" vertical="center" wrapText="1"/>
    </xf>
    <xf numFmtId="9" fontId="20" fillId="24" borderId="5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5" fillId="27" borderId="5" xfId="0" applyFont="1" applyFill="1" applyBorder="1" applyAlignment="1">
      <alignment horizontal="center" vertical="center" textRotation="90" wrapText="1"/>
    </xf>
    <xf numFmtId="1" fontId="28" fillId="0" borderId="42" xfId="32" applyNumberFormat="1" applyFont="1" applyFill="1" applyBorder="1" applyAlignment="1" applyProtection="1">
      <alignment horizontal="center" vertical="center"/>
      <protection locked="0"/>
    </xf>
    <xf numFmtId="1" fontId="28" fillId="0" borderId="52" xfId="32" applyNumberFormat="1" applyFont="1" applyFill="1" applyBorder="1" applyAlignment="1" applyProtection="1">
      <alignment horizontal="center" vertical="center"/>
      <protection locked="0"/>
    </xf>
    <xf numFmtId="1" fontId="28" fillId="0" borderId="53" xfId="32" applyNumberFormat="1" applyFont="1" applyFill="1" applyBorder="1" applyAlignment="1" applyProtection="1">
      <alignment horizontal="center" vertical="center"/>
      <protection locked="0"/>
    </xf>
    <xf numFmtId="1" fontId="28" fillId="0" borderId="54" xfId="32" applyNumberFormat="1" applyFont="1" applyFill="1" applyBorder="1" applyAlignment="1" applyProtection="1">
      <alignment horizontal="center" vertical="center"/>
      <protection locked="0"/>
    </xf>
    <xf numFmtId="0" fontId="30" fillId="25" borderId="60" xfId="0" applyFont="1" applyFill="1" applyBorder="1" applyAlignment="1">
      <alignment horizontal="center" vertical="center" wrapText="1"/>
    </xf>
    <xf numFmtId="0" fontId="30" fillId="25" borderId="61" xfId="0" applyFont="1" applyFill="1" applyBorder="1" applyAlignment="1">
      <alignment horizontal="center" vertical="center" wrapText="1"/>
    </xf>
    <xf numFmtId="0" fontId="30" fillId="25" borderId="6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17" fontId="33" fillId="25" borderId="5" xfId="31" applyFont="1" applyFill="1" applyBorder="1" applyAlignment="1">
      <alignment horizontal="center" vertical="center"/>
    </xf>
    <xf numFmtId="9" fontId="35" fillId="0" borderId="14" xfId="32" applyFont="1" applyFill="1" applyBorder="1" applyAlignment="1" applyProtection="1">
      <alignment horizontal="center" vertical="center"/>
      <protection locked="0"/>
    </xf>
    <xf numFmtId="9" fontId="35" fillId="0" borderId="37" xfId="32" applyFont="1" applyFill="1" applyBorder="1" applyAlignment="1" applyProtection="1">
      <alignment horizontal="center" vertical="center"/>
      <protection locked="0"/>
    </xf>
    <xf numFmtId="9" fontId="35" fillId="0" borderId="58" xfId="32" applyFont="1" applyFill="1" applyBorder="1" applyAlignment="1" applyProtection="1">
      <alignment horizontal="center" vertical="center"/>
      <protection locked="0"/>
    </xf>
    <xf numFmtId="17" fontId="34" fillId="0" borderId="22" xfId="31" applyFont="1" applyBorder="1" applyAlignment="1" applyProtection="1">
      <alignment horizontal="center" vertical="center" wrapText="1"/>
      <protection locked="0"/>
    </xf>
    <xf numFmtId="17" fontId="34" fillId="0" borderId="5" xfId="31" applyFont="1" applyBorder="1" applyAlignment="1" applyProtection="1">
      <alignment horizontal="center" vertical="center" wrapText="1"/>
      <protection locked="0"/>
    </xf>
    <xf numFmtId="17" fontId="34" fillId="0" borderId="24" xfId="31" applyFont="1" applyBorder="1" applyAlignment="1" applyProtection="1">
      <alignment horizontal="center" vertical="center" wrapText="1"/>
      <protection locked="0"/>
    </xf>
    <xf numFmtId="17" fontId="34" fillId="0" borderId="8" xfId="31" applyFont="1" applyBorder="1" applyAlignment="1" applyProtection="1">
      <alignment horizontal="center" vertical="center" wrapText="1"/>
      <protection locked="0"/>
    </xf>
    <xf numFmtId="17" fontId="34" fillId="27" borderId="17" xfId="3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" fontId="34" fillId="0" borderId="35" xfId="31" applyFont="1" applyBorder="1" applyAlignment="1" applyProtection="1">
      <alignment horizontal="left" vertical="center" wrapText="1"/>
      <protection locked="0"/>
    </xf>
    <xf numFmtId="17" fontId="34" fillId="27" borderId="34" xfId="31" applyFont="1" applyFill="1" applyBorder="1" applyAlignment="1" applyProtection="1">
      <alignment horizontal="center" vertical="center" wrapText="1"/>
      <protection locked="0"/>
    </xf>
    <xf numFmtId="0" fontId="37" fillId="25" borderId="5" xfId="0" applyFont="1" applyFill="1" applyBorder="1" applyAlignment="1">
      <alignment horizontal="center" vertical="center"/>
    </xf>
    <xf numFmtId="0" fontId="32" fillId="25" borderId="5" xfId="0" applyFont="1" applyFill="1" applyBorder="1" applyAlignment="1">
      <alignment horizontal="center" vertical="center"/>
    </xf>
    <xf numFmtId="0" fontId="15" fillId="25" borderId="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20" fillId="0" borderId="34" xfId="0" applyFont="1" applyBorder="1" applyAlignment="1">
      <alignment horizontal="left" vertical="center" wrapText="1"/>
    </xf>
    <xf numFmtId="0" fontId="38" fillId="28" borderId="10" xfId="0" applyFont="1" applyFill="1" applyBorder="1" applyAlignment="1">
      <alignment horizontal="right" vertical="center" wrapText="1"/>
    </xf>
    <xf numFmtId="0" fontId="38" fillId="28" borderId="21" xfId="0" applyFont="1" applyFill="1" applyBorder="1" applyAlignment="1">
      <alignment horizontal="right" vertical="center" wrapText="1"/>
    </xf>
    <xf numFmtId="0" fontId="22" fillId="30" borderId="21" xfId="0" applyFont="1" applyFill="1" applyBorder="1" applyAlignment="1">
      <alignment horizontal="center" vertical="center" wrapText="1"/>
    </xf>
    <xf numFmtId="0" fontId="22" fillId="30" borderId="22" xfId="0" applyFont="1" applyFill="1" applyBorder="1" applyAlignment="1">
      <alignment horizontal="center" vertical="center" wrapText="1"/>
    </xf>
    <xf numFmtId="17" fontId="34" fillId="0" borderId="31" xfId="31" applyFont="1" applyBorder="1" applyAlignment="1" applyProtection="1">
      <alignment horizontal="left" vertical="center" wrapText="1"/>
      <protection locked="0"/>
    </xf>
    <xf numFmtId="17" fontId="34" fillId="27" borderId="33" xfId="31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>
      <alignment horizontal="center" vertical="center"/>
    </xf>
    <xf numFmtId="9" fontId="35" fillId="0" borderId="38" xfId="32" applyFont="1" applyFill="1" applyBorder="1" applyAlignment="1" applyProtection="1">
      <alignment horizontal="center" vertical="center"/>
      <protection locked="0"/>
    </xf>
    <xf numFmtId="9" fontId="28" fillId="0" borderId="26" xfId="32" applyFont="1" applyFill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1" fontId="28" fillId="0" borderId="11" xfId="31" applyNumberFormat="1" applyFont="1" applyBorder="1" applyAlignment="1" applyProtection="1">
      <alignment horizontal="center" vertical="center" wrapText="1"/>
      <protection locked="0"/>
    </xf>
    <xf numFmtId="1" fontId="28" fillId="0" borderId="28" xfId="31" applyNumberFormat="1" applyFont="1" applyBorder="1" applyAlignment="1" applyProtection="1">
      <alignment horizontal="center" vertical="center" wrapText="1"/>
      <protection locked="0"/>
    </xf>
    <xf numFmtId="17" fontId="31" fillId="25" borderId="12" xfId="31" applyFont="1" applyFill="1" applyBorder="1" applyAlignment="1">
      <alignment horizontal="center" vertical="center" wrapText="1"/>
    </xf>
    <xf numFmtId="17" fontId="31" fillId="25" borderId="24" xfId="31" applyFont="1" applyFill="1" applyBorder="1" applyAlignment="1">
      <alignment horizontal="center" vertical="center" wrapText="1"/>
    </xf>
    <xf numFmtId="17" fontId="31" fillId="25" borderId="29" xfId="31" applyFont="1" applyFill="1" applyBorder="1" applyAlignment="1">
      <alignment horizontal="center" vertical="center" wrapText="1"/>
    </xf>
    <xf numFmtId="17" fontId="31" fillId="25" borderId="30" xfId="31" applyFont="1" applyFill="1" applyBorder="1" applyAlignment="1">
      <alignment horizontal="center" vertical="center" wrapText="1"/>
    </xf>
    <xf numFmtId="17" fontId="31" fillId="25" borderId="31" xfId="31" applyFont="1" applyFill="1" applyBorder="1" applyAlignment="1">
      <alignment horizontal="center" vertical="center" wrapText="1"/>
    </xf>
    <xf numFmtId="9" fontId="35" fillId="0" borderId="14" xfId="32" applyFont="1" applyFill="1" applyBorder="1" applyAlignment="1" applyProtection="1">
      <alignment horizontal="left" vertical="center"/>
      <protection locked="0"/>
    </xf>
    <xf numFmtId="9" fontId="35" fillId="0" borderId="37" xfId="32" applyFont="1" applyFill="1" applyBorder="1" applyAlignment="1" applyProtection="1">
      <alignment horizontal="left" vertical="center"/>
      <protection locked="0"/>
    </xf>
    <xf numFmtId="9" fontId="35" fillId="0" borderId="58" xfId="32" applyFont="1" applyFill="1" applyBorder="1" applyAlignment="1" applyProtection="1">
      <alignment horizontal="left" vertical="center"/>
      <protection locked="0"/>
    </xf>
    <xf numFmtId="0" fontId="41" fillId="0" borderId="8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17" fontId="32" fillId="25" borderId="8" xfId="31" applyFont="1" applyFill="1" applyBorder="1" applyAlignment="1">
      <alignment horizontal="center" vertical="center"/>
    </xf>
    <xf numFmtId="17" fontId="32" fillId="25" borderId="32" xfId="31" applyFont="1" applyFill="1" applyBorder="1" applyAlignment="1">
      <alignment horizontal="center" vertical="center"/>
    </xf>
    <xf numFmtId="17" fontId="32" fillId="25" borderId="33" xfId="31" applyFont="1" applyFill="1" applyBorder="1" applyAlignment="1">
      <alignment horizontal="center" vertical="center"/>
    </xf>
    <xf numFmtId="17" fontId="34" fillId="27" borderId="34" xfId="31" applyFont="1" applyFill="1" applyBorder="1" applyAlignment="1" applyProtection="1">
      <alignment horizontal="left" vertical="center" wrapText="1"/>
      <protection locked="0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center" vertical="center" wrapText="1"/>
    </xf>
    <xf numFmtId="17" fontId="31" fillId="25" borderId="36" xfId="3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30" fillId="25" borderId="9" xfId="0" applyFont="1" applyFill="1" applyBorder="1" applyAlignment="1">
      <alignment horizontal="center" vertical="center" wrapText="1"/>
    </xf>
    <xf numFmtId="0" fontId="30" fillId="25" borderId="43" xfId="0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0" fillId="25" borderId="2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30" fillId="25" borderId="49" xfId="0" applyFont="1" applyFill="1" applyBorder="1" applyAlignment="1">
      <alignment horizontal="center" vertical="center" wrapText="1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29" fillId="25" borderId="49" xfId="0" applyFont="1" applyFill="1" applyBorder="1" applyAlignment="1">
      <alignment horizontal="center" vertical="center" wrapText="1"/>
    </xf>
    <xf numFmtId="0" fontId="29" fillId="25" borderId="50" xfId="0" applyFont="1" applyFill="1" applyBorder="1" applyAlignment="1">
      <alignment horizontal="center" vertical="center" wrapText="1"/>
    </xf>
    <xf numFmtId="0" fontId="29" fillId="25" borderId="51" xfId="0" applyFont="1" applyFill="1" applyBorder="1" applyAlignment="1">
      <alignment horizontal="center" vertical="center" wrapText="1"/>
    </xf>
    <xf numFmtId="9" fontId="28" fillId="0" borderId="40" xfId="32" applyFont="1" applyFill="1" applyBorder="1" applyAlignment="1" applyProtection="1">
      <alignment horizontal="center" vertical="center"/>
      <protection locked="0"/>
    </xf>
    <xf numFmtId="17" fontId="34" fillId="0" borderId="30" xfId="31" applyFont="1" applyBorder="1" applyAlignment="1" applyProtection="1">
      <alignment horizontal="left" vertical="center" wrapText="1"/>
      <protection locked="0"/>
    </xf>
    <xf numFmtId="0" fontId="30" fillId="25" borderId="17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9" fontId="28" fillId="0" borderId="67" xfId="32" applyFont="1" applyFill="1" applyBorder="1" applyAlignment="1" applyProtection="1">
      <alignment horizontal="center" vertical="center"/>
      <protection locked="0"/>
    </xf>
  </cellXfs>
  <cellStyles count="3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Euro" xfId="28" xr:uid="{00000000-0005-0000-0000-00001B000000}"/>
    <cellStyle name="Incorrecto" xfId="29" builtinId="27" customBuiltin="1"/>
    <cellStyle name="Neutral" xfId="30" builtinId="28" customBuiltin="1"/>
    <cellStyle name="Normal" xfId="0" builtinId="0"/>
    <cellStyle name="Normal 3" xfId="31" xr:uid="{00000000-0005-0000-0000-00001F000000}"/>
    <cellStyle name="Porcentaje" xfId="32" builtinId="5"/>
    <cellStyle name="Porcentual 2" xfId="33" xr:uid="{00000000-0005-0000-0000-000021000000}"/>
    <cellStyle name="Salida" xfId="34" builtinId="21" customBuiltin="1"/>
    <cellStyle name="Título" xfId="35" builtinId="15" customBuiltin="1"/>
    <cellStyle name="Total" xfId="36" builtinId="25" customBuiltin="1"/>
  </cellStyles>
  <dxfs count="2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0AAB"/>
      <color rgb="FF00FFFF"/>
      <color rgb="FF9D1EB2"/>
      <color rgb="FF30F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Mejora SST'!$C$202:$D$202</c:f>
              <c:strCache>
                <c:ptCount val="2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'Plan de Mejora SST'!$E$199:$R$199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'Plan de Mejora SST'!$E$202:$R$202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A-42DA-8BAD-CB011576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350376"/>
        <c:axId val="477353904"/>
      </c:barChart>
      <c:lineChart>
        <c:grouping val="standard"/>
        <c:varyColors val="0"/>
        <c:ser>
          <c:idx val="1"/>
          <c:order val="1"/>
          <c:tx>
            <c:strRef>
              <c:f>'Plan de Mejora SST'!$C$203:$D$203</c:f>
              <c:strCache>
                <c:ptCount val="2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'Plan de Mejora SST'!$E$199:$R$199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'Plan de Mejora SST'!$E$203:$R$203</c:f>
              <c:numCache>
                <c:formatCode>0%</c:formatCode>
                <c:ptCount val="1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A-42DA-8BAD-CB011576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50376"/>
        <c:axId val="477353904"/>
      </c:lineChart>
      <c:catAx>
        <c:axId val="47735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7353904"/>
        <c:crosses val="autoZero"/>
        <c:auto val="1"/>
        <c:lblAlgn val="ctr"/>
        <c:lblOffset val="100"/>
        <c:noMultiLvlLbl val="0"/>
      </c:catAx>
      <c:valAx>
        <c:axId val="4773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7350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66011380916664"/>
          <c:y val="0.88708767884869877"/>
          <c:w val="0.3634070217803011"/>
          <c:h val="7.764958462070838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406400</xdr:colOff>
      <xdr:row>198</xdr:row>
      <xdr:rowOff>114300</xdr:rowOff>
    </xdr:from>
    <xdr:to>
      <xdr:col>20</xdr:col>
      <xdr:colOff>2273300</xdr:colOff>
      <xdr:row>210</xdr:row>
      <xdr:rowOff>6350</xdr:rowOff>
    </xdr:to>
    <xdr:graphicFrame macro="">
      <xdr:nvGraphicFramePr>
        <xdr:cNvPr id="1030" name="Gráfico 1">
          <a:extLst>
            <a:ext uri="{FF2B5EF4-FFF2-40B4-BE49-F238E27FC236}">
              <a16:creationId xmlns:a16="http://schemas.microsoft.com/office/drawing/2014/main" id="{A23D690D-3614-4B89-AEC6-F9601E89F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W211"/>
  <sheetViews>
    <sheetView showGridLines="0" tabSelected="1" topLeftCell="A13" zoomScale="77" zoomScaleNormal="77" zoomScaleSheetLayoutView="55" zoomScalePageLayoutView="70" workbookViewId="0">
      <selection activeCell="B19" sqref="B19:B20"/>
    </sheetView>
  </sheetViews>
  <sheetFormatPr baseColWidth="10" defaultColWidth="11.42578125" defaultRowHeight="12" x14ac:dyDescent="0.2"/>
  <cols>
    <col min="1" max="1" width="12.28515625" style="2" customWidth="1"/>
    <col min="2" max="2" width="64.42578125" style="2" customWidth="1"/>
    <col min="3" max="3" width="39.85546875" style="2" customWidth="1"/>
    <col min="4" max="4" width="5.7109375" style="2" customWidth="1"/>
    <col min="5" max="16" width="6.7109375" style="2" customWidth="1"/>
    <col min="17" max="18" width="9.28515625" style="2" customWidth="1"/>
    <col min="19" max="19" width="23.85546875" style="4" customWidth="1"/>
    <col min="20" max="20" width="20.28515625" style="4" customWidth="1"/>
    <col min="21" max="21" width="42.28515625" style="2" customWidth="1"/>
    <col min="22" max="16384" width="11.42578125" style="2"/>
  </cols>
  <sheetData>
    <row r="1" spans="1:23" ht="24.75" customHeight="1" x14ac:dyDescent="0.2">
      <c r="A1" s="63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3" ht="24.75" customHeight="1" x14ac:dyDescent="0.2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3" ht="10.5" customHeight="1" x14ac:dyDescent="0.2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</row>
    <row r="4" spans="1:23" ht="68.45" customHeight="1" x14ac:dyDescent="0.2">
      <c r="A4" s="149" t="s">
        <v>44</v>
      </c>
      <c r="B4" s="150"/>
      <c r="C4" s="150"/>
      <c r="D4" s="150"/>
      <c r="E4" s="150"/>
      <c r="F4" s="150"/>
      <c r="G4" s="150"/>
      <c r="H4" s="150"/>
      <c r="I4" s="150"/>
      <c r="J4" s="150"/>
      <c r="K4" s="151" t="s">
        <v>233</v>
      </c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1:23" ht="4.9000000000000004" customHeight="1" x14ac:dyDescent="0.2">
      <c r="A5" s="21"/>
      <c r="B5" s="22"/>
      <c r="S5" s="2"/>
      <c r="T5" s="2"/>
    </row>
    <row r="6" spans="1:23" ht="27.6" customHeight="1" x14ac:dyDescent="0.2">
      <c r="A6" s="142" t="s">
        <v>25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</row>
    <row r="7" spans="1:23" ht="52.9" customHeight="1" x14ac:dyDescent="0.2">
      <c r="A7" s="71" t="s">
        <v>232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W7" s="3"/>
    </row>
    <row r="8" spans="1:23" ht="24" customHeight="1" x14ac:dyDescent="0.2">
      <c r="A8" s="142" t="s">
        <v>26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3" ht="33.75" customHeight="1" x14ac:dyDescent="0.2">
      <c r="A9" s="71" t="s">
        <v>48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W9" s="3"/>
    </row>
    <row r="10" spans="1:23" ht="24" customHeight="1" x14ac:dyDescent="0.2">
      <c r="A10" s="142" t="s">
        <v>27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23" ht="21" customHeight="1" x14ac:dyDescent="0.2">
      <c r="A11" s="71" t="s">
        <v>45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3" ht="24" customHeight="1" x14ac:dyDescent="0.2">
      <c r="A12" s="142" t="s">
        <v>46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3" ht="21" customHeight="1" x14ac:dyDescent="0.2">
      <c r="A13" s="180" t="s">
        <v>28</v>
      </c>
      <c r="B13" s="181"/>
      <c r="C13" s="181"/>
      <c r="D13" s="182"/>
      <c r="E13" s="126" t="s">
        <v>234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</row>
    <row r="14" spans="1:23" s="3" customFormat="1" ht="22.5" customHeight="1" x14ac:dyDescent="0.2">
      <c r="A14" s="76" t="s">
        <v>17</v>
      </c>
      <c r="B14" s="73" t="s">
        <v>23</v>
      </c>
      <c r="C14" s="165" t="s">
        <v>19</v>
      </c>
      <c r="D14" s="166"/>
      <c r="E14" s="129" t="s">
        <v>1</v>
      </c>
      <c r="F14" s="129" t="s">
        <v>2</v>
      </c>
      <c r="G14" s="129" t="s">
        <v>3</v>
      </c>
      <c r="H14" s="129" t="s">
        <v>4</v>
      </c>
      <c r="I14" s="129" t="s">
        <v>5</v>
      </c>
      <c r="J14" s="129" t="s">
        <v>6</v>
      </c>
      <c r="K14" s="129" t="s">
        <v>7</v>
      </c>
      <c r="L14" s="129" t="s">
        <v>8</v>
      </c>
      <c r="M14" s="129" t="s">
        <v>9</v>
      </c>
      <c r="N14" s="129" t="s">
        <v>10</v>
      </c>
      <c r="O14" s="129" t="s">
        <v>11</v>
      </c>
      <c r="P14" s="129" t="s">
        <v>12</v>
      </c>
      <c r="Q14" s="165" t="s">
        <v>24</v>
      </c>
      <c r="R14" s="166"/>
      <c r="S14" s="176" t="s">
        <v>29</v>
      </c>
      <c r="T14" s="176" t="s">
        <v>16</v>
      </c>
      <c r="U14" s="176" t="s">
        <v>0</v>
      </c>
    </row>
    <row r="15" spans="1:23" s="3" customFormat="1" ht="22.5" customHeight="1" x14ac:dyDescent="0.2">
      <c r="A15" s="77"/>
      <c r="B15" s="74"/>
      <c r="C15" s="167"/>
      <c r="D15" s="16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67"/>
      <c r="R15" s="168"/>
      <c r="S15" s="177"/>
      <c r="T15" s="177"/>
      <c r="U15" s="177"/>
    </row>
    <row r="16" spans="1:23" s="1" customFormat="1" ht="28.15" customHeight="1" thickBot="1" x14ac:dyDescent="0.25">
      <c r="A16" s="77"/>
      <c r="B16" s="74"/>
      <c r="C16" s="183"/>
      <c r="D16" s="169"/>
      <c r="E16" s="163" t="s">
        <v>53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7"/>
      <c r="R16" s="169"/>
      <c r="S16" s="178"/>
      <c r="T16" s="178"/>
      <c r="U16" s="178"/>
    </row>
    <row r="17" spans="1:21" s="25" customFormat="1" ht="40.5" customHeight="1" x14ac:dyDescent="0.2">
      <c r="A17" s="75" t="s">
        <v>18</v>
      </c>
      <c r="B17" s="161" t="s">
        <v>56</v>
      </c>
      <c r="C17" s="148" t="s">
        <v>114</v>
      </c>
      <c r="D17" s="23" t="s">
        <v>32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"/>
      <c r="Q17" s="78">
        <f>IFERROR(IF(COUNT(E17:P17)&lt;1,0,IF(COUNT(E18:P18)&gt;=COUNT(E17:P17),1,(COUNT(E18:P18)/COUNT(E17:P17)))),0)</f>
        <v>0</v>
      </c>
      <c r="R17" s="170">
        <f>AVERAGE(Q17:Q78)</f>
        <v>3.2258064516129032E-4</v>
      </c>
      <c r="S17" s="140" t="s">
        <v>200</v>
      </c>
      <c r="T17" s="179" t="s">
        <v>230</v>
      </c>
      <c r="U17" s="148"/>
    </row>
    <row r="18" spans="1:21" s="25" customFormat="1" ht="30.75" customHeight="1" thickBot="1" x14ac:dyDescent="0.25">
      <c r="A18" s="75"/>
      <c r="B18" s="162"/>
      <c r="C18" s="49"/>
      <c r="D18" s="24" t="s">
        <v>33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2"/>
      <c r="Q18" s="50"/>
      <c r="R18" s="171"/>
      <c r="S18" s="33"/>
      <c r="T18" s="35"/>
      <c r="U18" s="49"/>
    </row>
    <row r="19" spans="1:21" s="25" customFormat="1" ht="30.75" customHeight="1" x14ac:dyDescent="0.2">
      <c r="A19" s="75"/>
      <c r="B19" s="161" t="s">
        <v>57</v>
      </c>
      <c r="C19" s="48" t="s">
        <v>115</v>
      </c>
      <c r="D19" s="23" t="s">
        <v>32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2"/>
      <c r="Q19" s="50">
        <f>IFERROR(IF(COUNT(E19:P19)&lt;1,0,IF(COUNT(E20:P20)&gt;=COUNT(E19:P19),1,(COUNT(E20:P20)/COUNT(E19:P19)))),0)</f>
        <v>0</v>
      </c>
      <c r="R19" s="171"/>
      <c r="S19" s="32" t="s">
        <v>200</v>
      </c>
      <c r="T19" s="34" t="s">
        <v>231</v>
      </c>
      <c r="U19" s="124"/>
    </row>
    <row r="20" spans="1:21" s="25" customFormat="1" ht="30.75" customHeight="1" thickBot="1" x14ac:dyDescent="0.25">
      <c r="A20" s="75"/>
      <c r="B20" s="162"/>
      <c r="C20" s="49"/>
      <c r="D20" s="24" t="s">
        <v>33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2"/>
      <c r="Q20" s="50"/>
      <c r="R20" s="171"/>
      <c r="S20" s="33"/>
      <c r="T20" s="35"/>
      <c r="U20" s="125"/>
    </row>
    <row r="21" spans="1:21" s="25" customFormat="1" ht="36.75" customHeight="1" x14ac:dyDescent="0.2">
      <c r="A21" s="75"/>
      <c r="B21" s="161" t="s">
        <v>58</v>
      </c>
      <c r="C21" s="48" t="s">
        <v>116</v>
      </c>
      <c r="D21" s="23" t="s">
        <v>32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2"/>
      <c r="Q21" s="50">
        <f>IFERROR(IF(COUNT(E21:P21)&lt;1,0,IF(COUNT(E22:P22)&gt;=COUNT(E21:P21),1,(COUNT(E22:P22)/COUNT(E21:P21)))),0)</f>
        <v>0</v>
      </c>
      <c r="R21" s="171"/>
      <c r="S21" s="32" t="s">
        <v>201</v>
      </c>
      <c r="T21" s="34" t="s">
        <v>235</v>
      </c>
      <c r="U21" s="124"/>
    </row>
    <row r="22" spans="1:21" s="25" customFormat="1" ht="44.25" customHeight="1" thickBot="1" x14ac:dyDescent="0.25">
      <c r="A22" s="75"/>
      <c r="B22" s="162"/>
      <c r="C22" s="49"/>
      <c r="D22" s="24" t="s">
        <v>33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2"/>
      <c r="Q22" s="50"/>
      <c r="R22" s="171"/>
      <c r="S22" s="33"/>
      <c r="T22" s="35"/>
      <c r="U22" s="125"/>
    </row>
    <row r="23" spans="1:21" s="25" customFormat="1" ht="30.75" customHeight="1" x14ac:dyDescent="0.2">
      <c r="A23" s="75"/>
      <c r="B23" s="161" t="s">
        <v>59</v>
      </c>
      <c r="C23" s="48" t="s">
        <v>117</v>
      </c>
      <c r="D23" s="23" t="s">
        <v>32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2"/>
      <c r="Q23" s="50">
        <v>0.01</v>
      </c>
      <c r="R23" s="171"/>
      <c r="S23" s="32" t="s">
        <v>202</v>
      </c>
      <c r="T23" s="34" t="s">
        <v>236</v>
      </c>
      <c r="U23" s="48"/>
    </row>
    <row r="24" spans="1:21" s="25" customFormat="1" ht="46.5" customHeight="1" thickBot="1" x14ac:dyDescent="0.25">
      <c r="A24" s="75"/>
      <c r="B24" s="162"/>
      <c r="C24" s="49"/>
      <c r="D24" s="24" t="s">
        <v>33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2"/>
      <c r="Q24" s="50"/>
      <c r="R24" s="171"/>
      <c r="S24" s="33"/>
      <c r="T24" s="35"/>
      <c r="U24" s="49"/>
    </row>
    <row r="25" spans="1:21" s="25" customFormat="1" ht="30.75" customHeight="1" x14ac:dyDescent="0.2">
      <c r="A25" s="75"/>
      <c r="B25" s="173" t="s">
        <v>60</v>
      </c>
      <c r="C25" s="48" t="s">
        <v>203</v>
      </c>
      <c r="D25" s="23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2"/>
      <c r="Q25" s="50">
        <f>IFERROR(IF(COUNT(E25:P25)&lt;1,0,IF(COUNT(E26:P26)&gt;=COUNT(E25:P25),1,(COUNT(E26:P26)/COUNT(E25:P25)))),0)</f>
        <v>0</v>
      </c>
      <c r="R25" s="171"/>
      <c r="S25" s="32" t="s">
        <v>237</v>
      </c>
      <c r="T25" s="34" t="s">
        <v>238</v>
      </c>
      <c r="U25" s="124"/>
    </row>
    <row r="26" spans="1:21" s="25" customFormat="1" ht="30.75" customHeight="1" thickBot="1" x14ac:dyDescent="0.25">
      <c r="A26" s="75"/>
      <c r="B26" s="175"/>
      <c r="C26" s="49"/>
      <c r="D26" s="24" t="s">
        <v>33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2"/>
      <c r="Q26" s="50"/>
      <c r="R26" s="171"/>
      <c r="S26" s="33"/>
      <c r="T26" s="35"/>
      <c r="U26" s="125"/>
    </row>
    <row r="27" spans="1:21" s="25" customFormat="1" ht="39.75" customHeight="1" x14ac:dyDescent="0.2">
      <c r="A27" s="75"/>
      <c r="B27" s="173" t="s">
        <v>61</v>
      </c>
      <c r="C27" s="48" t="s">
        <v>118</v>
      </c>
      <c r="D27" s="23" t="s">
        <v>32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2"/>
      <c r="Q27" s="50">
        <f>IFERROR(IF(COUNT(E27:P27)&lt;1,0,IF(COUNT(E28:P28)&gt;=COUNT(E27:P27),1,(COUNT(E28:P28)/COUNT(E27:P27)))),0)</f>
        <v>0</v>
      </c>
      <c r="R27" s="171"/>
      <c r="S27" s="32" t="s">
        <v>204</v>
      </c>
      <c r="T27" s="34" t="s">
        <v>239</v>
      </c>
      <c r="U27" s="124"/>
    </row>
    <row r="28" spans="1:21" s="25" customFormat="1" ht="36.75" customHeight="1" thickBot="1" x14ac:dyDescent="0.25">
      <c r="A28" s="75"/>
      <c r="B28" s="174"/>
      <c r="C28" s="49"/>
      <c r="D28" s="24" t="s">
        <v>33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2"/>
      <c r="Q28" s="50"/>
      <c r="R28" s="171"/>
      <c r="S28" s="33"/>
      <c r="T28" s="35"/>
      <c r="U28" s="125"/>
    </row>
    <row r="29" spans="1:21" s="25" customFormat="1" ht="30.75" customHeight="1" x14ac:dyDescent="0.2">
      <c r="A29" s="75"/>
      <c r="B29" s="174"/>
      <c r="C29" s="48" t="s">
        <v>119</v>
      </c>
      <c r="D29" s="23" t="s">
        <v>32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2"/>
      <c r="Q29" s="50">
        <f t="shared" ref="Q29" si="0">IFERROR(IF(COUNT(E29:P29)&lt;1,0,IF(COUNT(E30:P30)&gt;=COUNT(E29:P29),1,(COUNT(E30:P30)/COUNT(E29:P29)))),0)</f>
        <v>0</v>
      </c>
      <c r="R29" s="172"/>
      <c r="S29" s="51" t="s">
        <v>207</v>
      </c>
      <c r="T29" s="51" t="s">
        <v>240</v>
      </c>
      <c r="U29" s="212"/>
    </row>
    <row r="30" spans="1:21" s="25" customFormat="1" ht="30.75" customHeight="1" thickBot="1" x14ac:dyDescent="0.25">
      <c r="A30" s="75"/>
      <c r="B30" s="174"/>
      <c r="C30" s="49"/>
      <c r="D30" s="24" t="s">
        <v>33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2"/>
      <c r="Q30" s="50"/>
      <c r="R30" s="172"/>
      <c r="S30" s="51"/>
      <c r="T30" s="51"/>
      <c r="U30" s="212"/>
    </row>
    <row r="31" spans="1:21" s="25" customFormat="1" ht="30.75" customHeight="1" x14ac:dyDescent="0.2">
      <c r="A31" s="75"/>
      <c r="B31" s="174"/>
      <c r="C31" s="48" t="s">
        <v>120</v>
      </c>
      <c r="D31" s="23" t="s">
        <v>32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2"/>
      <c r="Q31" s="50">
        <f t="shared" ref="Q31" si="1">IFERROR(IF(COUNT(E31:P31)&lt;1,0,IF(COUNT(E32:P32)&gt;=COUNT(E31:P31),1,(COUNT(E32:P32)/COUNT(E31:P31)))),0)</f>
        <v>0</v>
      </c>
      <c r="R31" s="172"/>
      <c r="S31" s="51" t="s">
        <v>205</v>
      </c>
      <c r="T31" s="51" t="s">
        <v>241</v>
      </c>
      <c r="U31" s="212"/>
    </row>
    <row r="32" spans="1:21" s="25" customFormat="1" ht="30.75" customHeight="1" thickBot="1" x14ac:dyDescent="0.25">
      <c r="A32" s="75"/>
      <c r="B32" s="174"/>
      <c r="C32" s="49"/>
      <c r="D32" s="24" t="s">
        <v>33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2"/>
      <c r="Q32" s="50"/>
      <c r="R32" s="172"/>
      <c r="S32" s="51"/>
      <c r="T32" s="51"/>
      <c r="U32" s="212"/>
    </row>
    <row r="33" spans="1:21" s="25" customFormat="1" ht="30.75" customHeight="1" x14ac:dyDescent="0.2">
      <c r="A33" s="75"/>
      <c r="B33" s="174"/>
      <c r="C33" s="48" t="s">
        <v>121</v>
      </c>
      <c r="D33" s="23" t="s">
        <v>32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2"/>
      <c r="Q33" s="50">
        <f t="shared" ref="Q33" si="2">IFERROR(IF(COUNT(E33:P33)&lt;1,0,IF(COUNT(E34:P34)&gt;=COUNT(E33:P33),1,(COUNT(E34:P34)/COUNT(E33:P33)))),0)</f>
        <v>0</v>
      </c>
      <c r="R33" s="172"/>
      <c r="S33" s="51" t="s">
        <v>206</v>
      </c>
      <c r="T33" s="51" t="s">
        <v>242</v>
      </c>
      <c r="U33" s="212"/>
    </row>
    <row r="34" spans="1:21" s="25" customFormat="1" ht="30.75" customHeight="1" thickBot="1" x14ac:dyDescent="0.25">
      <c r="A34" s="75"/>
      <c r="B34" s="175"/>
      <c r="C34" s="49"/>
      <c r="D34" s="24" t="s">
        <v>33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2"/>
      <c r="Q34" s="50"/>
      <c r="R34" s="172"/>
      <c r="S34" s="51"/>
      <c r="T34" s="51"/>
      <c r="U34" s="212"/>
    </row>
    <row r="35" spans="1:21" s="25" customFormat="1" ht="31.5" customHeight="1" x14ac:dyDescent="0.2">
      <c r="A35" s="75"/>
      <c r="B35" s="173" t="s">
        <v>62</v>
      </c>
      <c r="C35" s="48" t="s">
        <v>123</v>
      </c>
      <c r="D35" s="23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2"/>
      <c r="Q35" s="50">
        <f>IFERROR(IF(COUNT(E35:P35)&lt;1,0,IF(COUNT(E36:P36)&gt;=COUNT(E35:P35),1,(COUNT(E36:P36)/COUNT(E35:P35)))),0)</f>
        <v>0</v>
      </c>
      <c r="R35" s="171"/>
      <c r="S35" s="32" t="s">
        <v>204</v>
      </c>
      <c r="T35" s="54" t="s">
        <v>243</v>
      </c>
      <c r="U35" s="124"/>
    </row>
    <row r="36" spans="1:21" s="25" customFormat="1" ht="42.75" customHeight="1" thickBot="1" x14ac:dyDescent="0.25">
      <c r="A36" s="75"/>
      <c r="B36" s="174"/>
      <c r="C36" s="49"/>
      <c r="D36" s="24" t="s">
        <v>33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2"/>
      <c r="Q36" s="50"/>
      <c r="R36" s="171"/>
      <c r="S36" s="33"/>
      <c r="T36" s="55"/>
      <c r="U36" s="125"/>
    </row>
    <row r="37" spans="1:21" s="25" customFormat="1" ht="30.75" customHeight="1" x14ac:dyDescent="0.2">
      <c r="A37" s="75"/>
      <c r="B37" s="174"/>
      <c r="C37" s="48" t="s">
        <v>124</v>
      </c>
      <c r="D37" s="23" t="s">
        <v>32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2"/>
      <c r="Q37" s="50">
        <f>IFERROR(IF(COUNT(E37:P37)&lt;1,0,IF(COUNT(E38:P38)&gt;=COUNT(E37:P37),1,(COUNT(E38:P38)/COUNT(E37:P37)))),0)</f>
        <v>0</v>
      </c>
      <c r="R37" s="171"/>
      <c r="S37" s="52" t="s">
        <v>208</v>
      </c>
      <c r="T37" s="34" t="s">
        <v>244</v>
      </c>
      <c r="U37" s="29"/>
    </row>
    <row r="38" spans="1:21" s="25" customFormat="1" ht="30.75" customHeight="1" thickBot="1" x14ac:dyDescent="0.25">
      <c r="A38" s="75"/>
      <c r="B38" s="175"/>
      <c r="C38" s="49"/>
      <c r="D38" s="2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2"/>
      <c r="Q38" s="50"/>
      <c r="R38" s="171"/>
      <c r="S38" s="53"/>
      <c r="T38" s="35"/>
      <c r="U38" s="29"/>
    </row>
    <row r="39" spans="1:21" s="25" customFormat="1" ht="30.75" customHeight="1" x14ac:dyDescent="0.2">
      <c r="A39" s="75"/>
      <c r="B39" s="173" t="s">
        <v>63</v>
      </c>
      <c r="C39" s="48" t="s">
        <v>125</v>
      </c>
      <c r="D39" s="23" t="s">
        <v>32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2"/>
      <c r="Q39" s="50">
        <f>IFERROR(IF(COUNT(E39:P39)&lt;1,0,IF(COUNT(E40:P40)&gt;=COUNT(E39:P39),1,(COUNT(E40:P40)/COUNT(E39:P39)))),0)</f>
        <v>0</v>
      </c>
      <c r="R39" s="171"/>
      <c r="S39" s="32" t="s">
        <v>204</v>
      </c>
      <c r="T39" s="34" t="s">
        <v>245</v>
      </c>
      <c r="U39" s="124"/>
    </row>
    <row r="40" spans="1:21" s="25" customFormat="1" ht="30.75" customHeight="1" thickBot="1" x14ac:dyDescent="0.25">
      <c r="A40" s="75"/>
      <c r="B40" s="174"/>
      <c r="C40" s="49"/>
      <c r="D40" s="24" t="s">
        <v>33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2"/>
      <c r="Q40" s="50"/>
      <c r="R40" s="171"/>
      <c r="S40" s="33"/>
      <c r="T40" s="35"/>
      <c r="U40" s="125"/>
    </row>
    <row r="41" spans="1:21" s="25" customFormat="1" ht="30.75" customHeight="1" x14ac:dyDescent="0.2">
      <c r="A41" s="75"/>
      <c r="B41" s="174"/>
      <c r="C41" s="48" t="s">
        <v>126</v>
      </c>
      <c r="D41" s="23" t="s">
        <v>32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2"/>
      <c r="Q41" s="50">
        <f>IFERROR(IF(COUNT(E41:P41)&lt;1,0,IF(COUNT(E42:P42)&gt;=COUNT(E41:P41),1,(COUNT(E42:P42)/COUNT(E41:P41)))),0)</f>
        <v>0</v>
      </c>
      <c r="R41" s="171"/>
      <c r="S41" s="52" t="s">
        <v>208</v>
      </c>
      <c r="T41" s="34" t="s">
        <v>246</v>
      </c>
      <c r="U41" s="29"/>
    </row>
    <row r="42" spans="1:21" s="25" customFormat="1" ht="30.75" customHeight="1" thickBot="1" x14ac:dyDescent="0.25">
      <c r="A42" s="75"/>
      <c r="B42" s="175"/>
      <c r="C42" s="49"/>
      <c r="D42" s="2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2"/>
      <c r="Q42" s="50"/>
      <c r="R42" s="171"/>
      <c r="S42" s="53"/>
      <c r="T42" s="35"/>
      <c r="U42" s="29"/>
    </row>
    <row r="43" spans="1:21" s="25" customFormat="1" ht="30.75" customHeight="1" x14ac:dyDescent="0.2">
      <c r="A43" s="75"/>
      <c r="B43" s="173" t="s">
        <v>64</v>
      </c>
      <c r="C43" s="48" t="s">
        <v>127</v>
      </c>
      <c r="D43" s="23" t="s">
        <v>32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2"/>
      <c r="Q43" s="50">
        <f>IFERROR(IF(COUNT(E43:P43)&lt;1,0,IF(COUNT(E44:P44)&gt;=COUNT(E43:P43),1,(COUNT(E44:P44)/COUNT(E43:P43)))),0)</f>
        <v>0</v>
      </c>
      <c r="R43" s="171"/>
      <c r="S43" s="32" t="s">
        <v>209</v>
      </c>
      <c r="T43" s="34" t="s">
        <v>247</v>
      </c>
      <c r="U43" s="124"/>
    </row>
    <row r="44" spans="1:21" s="25" customFormat="1" ht="30.75" customHeight="1" thickBot="1" x14ac:dyDescent="0.25">
      <c r="A44" s="75"/>
      <c r="B44" s="174"/>
      <c r="C44" s="49"/>
      <c r="D44" s="24" t="s">
        <v>33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2"/>
      <c r="Q44" s="50"/>
      <c r="R44" s="171"/>
      <c r="S44" s="33"/>
      <c r="T44" s="35"/>
      <c r="U44" s="125"/>
    </row>
    <row r="45" spans="1:21" s="25" customFormat="1" ht="30.75" customHeight="1" x14ac:dyDescent="0.2">
      <c r="A45" s="75"/>
      <c r="B45" s="174"/>
      <c r="C45" s="48" t="s">
        <v>128</v>
      </c>
      <c r="D45" s="23" t="s">
        <v>32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2"/>
      <c r="Q45" s="50">
        <f>IFERROR(IF(COUNT(E45:P45)&lt;1,0,IF(COUNT(E46:P46)&gt;=COUNT(E45:P45),1,(COUNT(E46:P46)/COUNT(E45:P45)))),0)</f>
        <v>0</v>
      </c>
      <c r="R45" s="171"/>
      <c r="S45" s="32" t="s">
        <v>208</v>
      </c>
      <c r="T45" s="34" t="s">
        <v>248</v>
      </c>
      <c r="U45" s="29"/>
    </row>
    <row r="46" spans="1:21" s="25" customFormat="1" ht="30.75" customHeight="1" thickBot="1" x14ac:dyDescent="0.25">
      <c r="A46" s="75"/>
      <c r="B46" s="175"/>
      <c r="C46" s="49"/>
      <c r="D46" s="2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2"/>
      <c r="Q46" s="50"/>
      <c r="R46" s="171"/>
      <c r="S46" s="33"/>
      <c r="T46" s="35"/>
      <c r="U46" s="29"/>
    </row>
    <row r="47" spans="1:21" s="25" customFormat="1" ht="30.75" customHeight="1" x14ac:dyDescent="0.2">
      <c r="A47" s="75"/>
      <c r="B47" s="161" t="s">
        <v>160</v>
      </c>
      <c r="C47" s="48" t="s">
        <v>161</v>
      </c>
      <c r="D47" s="23" t="s">
        <v>32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2"/>
      <c r="Q47" s="50">
        <f>IFERROR(IF(COUNT(E47:P47)&lt;1,0,IF(COUNT(E48:P48)&gt;=COUNT(E47:P47),1,(COUNT(E48:P48)/COUNT(E47:P47)))),0)</f>
        <v>0</v>
      </c>
      <c r="R47" s="171"/>
      <c r="S47" s="32" t="s">
        <v>210</v>
      </c>
      <c r="T47" s="34" t="s">
        <v>218</v>
      </c>
      <c r="U47" s="48"/>
    </row>
    <row r="48" spans="1:21" s="25" customFormat="1" ht="30.75" customHeight="1" thickBot="1" x14ac:dyDescent="0.25">
      <c r="A48" s="75"/>
      <c r="B48" s="162"/>
      <c r="C48" s="49"/>
      <c r="D48" s="24" t="s">
        <v>33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2"/>
      <c r="Q48" s="50"/>
      <c r="R48" s="171"/>
      <c r="S48" s="33"/>
      <c r="T48" s="35"/>
      <c r="U48" s="49"/>
    </row>
    <row r="49" spans="1:21" s="25" customFormat="1" ht="30.75" customHeight="1" x14ac:dyDescent="0.2">
      <c r="A49" s="75"/>
      <c r="B49" s="161" t="s">
        <v>65</v>
      </c>
      <c r="C49" s="48" t="s">
        <v>129</v>
      </c>
      <c r="D49" s="23" t="s">
        <v>32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2"/>
      <c r="Q49" s="50">
        <f>IFERROR(IF(COUNT(E49:P49)&lt;1,0,IF(COUNT(E50:P50)&gt;=COUNT(E49:P49),1,(COUNT(E50:P50)/COUNT(E49:P49)))),0)</f>
        <v>0</v>
      </c>
      <c r="R49" s="171"/>
      <c r="S49" s="32" t="s">
        <v>209</v>
      </c>
      <c r="T49" s="34" t="s">
        <v>249</v>
      </c>
      <c r="U49" s="48"/>
    </row>
    <row r="50" spans="1:21" s="25" customFormat="1" ht="30.75" customHeight="1" thickBot="1" x14ac:dyDescent="0.25">
      <c r="A50" s="75"/>
      <c r="B50" s="162"/>
      <c r="C50" s="49"/>
      <c r="D50" s="24" t="s">
        <v>33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2"/>
      <c r="Q50" s="50"/>
      <c r="R50" s="171"/>
      <c r="S50" s="33"/>
      <c r="T50" s="35"/>
      <c r="U50" s="49"/>
    </row>
    <row r="51" spans="1:21" s="25" customFormat="1" ht="30.75" customHeight="1" x14ac:dyDescent="0.2">
      <c r="A51" s="75"/>
      <c r="B51" s="173" t="s">
        <v>66</v>
      </c>
      <c r="C51" s="48" t="s">
        <v>211</v>
      </c>
      <c r="D51" s="23" t="s">
        <v>32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2"/>
      <c r="Q51" s="50">
        <f>IFERROR(IF(COUNT(E51:P51)&lt;1,0,IF(COUNT(E52:P52)&gt;=COUNT(E51:P51),1,(COUNT(E52:P52)/COUNT(E51:P51)))),0)</f>
        <v>0</v>
      </c>
      <c r="R51" s="171"/>
      <c r="S51" s="32" t="s">
        <v>209</v>
      </c>
      <c r="T51" s="34"/>
      <c r="U51" s="48"/>
    </row>
    <row r="52" spans="1:21" s="25" customFormat="1" ht="30.75" customHeight="1" thickBot="1" x14ac:dyDescent="0.25">
      <c r="A52" s="75"/>
      <c r="B52" s="174"/>
      <c r="C52" s="49"/>
      <c r="D52" s="24" t="s">
        <v>33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2"/>
      <c r="Q52" s="50"/>
      <c r="R52" s="171"/>
      <c r="S52" s="33"/>
      <c r="T52" s="35"/>
      <c r="U52" s="49"/>
    </row>
    <row r="53" spans="1:21" s="25" customFormat="1" ht="30.75" customHeight="1" x14ac:dyDescent="0.2">
      <c r="A53" s="75"/>
      <c r="B53" s="174"/>
      <c r="C53" s="48" t="s">
        <v>122</v>
      </c>
      <c r="D53" s="23" t="s">
        <v>32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2"/>
      <c r="Q53" s="50">
        <f>IFERROR(IF(COUNT(E53:P53)&lt;1,0,IF(COUNT(E54:P54)&gt;=COUNT(E53:P53),1,(COUNT(E54:P54)/COUNT(E53:P53)))),0)</f>
        <v>0</v>
      </c>
      <c r="R53" s="171"/>
      <c r="S53" s="32" t="s">
        <v>209</v>
      </c>
      <c r="T53" s="34"/>
      <c r="U53" s="31"/>
    </row>
    <row r="54" spans="1:21" s="25" customFormat="1" ht="30.75" customHeight="1" thickBot="1" x14ac:dyDescent="0.25">
      <c r="A54" s="75"/>
      <c r="B54" s="175"/>
      <c r="C54" s="49"/>
      <c r="D54" s="2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2"/>
      <c r="Q54" s="50"/>
      <c r="R54" s="171"/>
      <c r="S54" s="33"/>
      <c r="T54" s="35"/>
      <c r="U54" s="31"/>
    </row>
    <row r="55" spans="1:21" s="25" customFormat="1" ht="30.75" customHeight="1" x14ac:dyDescent="0.2">
      <c r="A55" s="75"/>
      <c r="B55" s="161" t="s">
        <v>67</v>
      </c>
      <c r="C55" s="48" t="s">
        <v>136</v>
      </c>
      <c r="D55" s="23" t="s">
        <v>32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2"/>
      <c r="Q55" s="50">
        <f>IFERROR(IF(COUNT(E55:P55)&lt;1,0,IF(COUNT(E56:P56)&gt;=COUNT(E55:P55),1,(COUNT(E56:P56)/COUNT(E55:P55)))),0)</f>
        <v>0</v>
      </c>
      <c r="R55" s="171"/>
      <c r="S55" s="32" t="s">
        <v>209</v>
      </c>
      <c r="T55" s="34"/>
      <c r="U55" s="48"/>
    </row>
    <row r="56" spans="1:21" s="25" customFormat="1" ht="30.75" customHeight="1" thickBot="1" x14ac:dyDescent="0.25">
      <c r="A56" s="75"/>
      <c r="B56" s="162"/>
      <c r="C56" s="49"/>
      <c r="D56" s="24" t="s">
        <v>33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2"/>
      <c r="Q56" s="50"/>
      <c r="R56" s="171"/>
      <c r="S56" s="33"/>
      <c r="T56" s="35"/>
      <c r="U56" s="49"/>
    </row>
    <row r="57" spans="1:21" s="25" customFormat="1" ht="30.75" customHeight="1" x14ac:dyDescent="0.2">
      <c r="A57" s="75"/>
      <c r="B57" s="161" t="s">
        <v>68</v>
      </c>
      <c r="C57" s="48" t="s">
        <v>131</v>
      </c>
      <c r="D57" s="23" t="s">
        <v>32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2"/>
      <c r="Q57" s="50">
        <f>IFERROR(IF(COUNT(E57:P57)&lt;1,0,IF(COUNT(E58:P58)&gt;=COUNT(E57:P57),1,(COUNT(E58:P58)/COUNT(E57:P57)))),0)</f>
        <v>0</v>
      </c>
      <c r="R57" s="171"/>
      <c r="S57" s="32" t="s">
        <v>212</v>
      </c>
      <c r="T57" s="34"/>
      <c r="U57" s="48"/>
    </row>
    <row r="58" spans="1:21" s="25" customFormat="1" ht="30.75" customHeight="1" thickBot="1" x14ac:dyDescent="0.25">
      <c r="A58" s="75"/>
      <c r="B58" s="162"/>
      <c r="C58" s="49"/>
      <c r="D58" s="24" t="s">
        <v>33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2"/>
      <c r="Q58" s="50"/>
      <c r="R58" s="171"/>
      <c r="S58" s="33"/>
      <c r="T58" s="35"/>
      <c r="U58" s="49"/>
    </row>
    <row r="59" spans="1:21" s="25" customFormat="1" ht="30.75" customHeight="1" x14ac:dyDescent="0.2">
      <c r="A59" s="75"/>
      <c r="B59" s="161" t="s">
        <v>69</v>
      </c>
      <c r="C59" s="48" t="s">
        <v>130</v>
      </c>
      <c r="D59" s="23" t="s">
        <v>32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2"/>
      <c r="Q59" s="50">
        <f>IFERROR(IF(COUNT(E59:P59)&lt;1,0,IF(COUNT(E60:P60)&gt;=COUNT(E59:P59),1,(COUNT(E60:P60)/COUNT(E59:P59)))),0)</f>
        <v>0</v>
      </c>
      <c r="R59" s="171"/>
      <c r="S59" s="32" t="s">
        <v>209</v>
      </c>
      <c r="T59" s="34"/>
      <c r="U59" s="48"/>
    </row>
    <row r="60" spans="1:21" s="25" customFormat="1" ht="30.75" customHeight="1" thickBot="1" x14ac:dyDescent="0.25">
      <c r="A60" s="75"/>
      <c r="B60" s="162"/>
      <c r="C60" s="49"/>
      <c r="D60" s="24" t="s">
        <v>33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2"/>
      <c r="Q60" s="50"/>
      <c r="R60" s="171"/>
      <c r="S60" s="33"/>
      <c r="T60" s="35"/>
      <c r="U60" s="49"/>
    </row>
    <row r="61" spans="1:21" s="25" customFormat="1" ht="30.75" customHeight="1" x14ac:dyDescent="0.2">
      <c r="A61" s="75"/>
      <c r="B61" s="161" t="s">
        <v>70</v>
      </c>
      <c r="C61" s="48" t="s">
        <v>132</v>
      </c>
      <c r="D61" s="23" t="s">
        <v>32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2"/>
      <c r="Q61" s="50">
        <f>IFERROR(IF(COUNT(E61:P61)&lt;1,0,IF(COUNT(E62:P62)&gt;=COUNT(E61:P61),1,(COUNT(E62:P62)/COUNT(E61:P61)))),0)</f>
        <v>0</v>
      </c>
      <c r="R61" s="171"/>
      <c r="S61" s="32" t="s">
        <v>213</v>
      </c>
      <c r="T61" s="34"/>
      <c r="U61" s="48"/>
    </row>
    <row r="62" spans="1:21" s="25" customFormat="1" ht="30.75" customHeight="1" thickBot="1" x14ac:dyDescent="0.25">
      <c r="A62" s="75"/>
      <c r="B62" s="162"/>
      <c r="C62" s="49"/>
      <c r="D62" s="24" t="s">
        <v>33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2"/>
      <c r="Q62" s="50"/>
      <c r="R62" s="171"/>
      <c r="S62" s="33"/>
      <c r="T62" s="35"/>
      <c r="U62" s="49"/>
    </row>
    <row r="63" spans="1:21" s="25" customFormat="1" ht="30.75" customHeight="1" x14ac:dyDescent="0.2">
      <c r="A63" s="75"/>
      <c r="B63" s="173" t="s">
        <v>71</v>
      </c>
      <c r="C63" s="48" t="s">
        <v>133</v>
      </c>
      <c r="D63" s="23" t="s">
        <v>32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2"/>
      <c r="Q63" s="50">
        <f>IFERROR(IF(COUNT(E63:P63)&lt;1,0,IF(COUNT(E64:P64)&gt;=COUNT(E63:P63),1,(COUNT(E64:P64)/COUNT(E63:P63)))),0)</f>
        <v>0</v>
      </c>
      <c r="R63" s="171"/>
      <c r="S63" s="32" t="s">
        <v>209</v>
      </c>
      <c r="T63" s="34"/>
      <c r="U63" s="48"/>
    </row>
    <row r="64" spans="1:21" s="25" customFormat="1" ht="30.75" customHeight="1" thickBot="1" x14ac:dyDescent="0.25">
      <c r="A64" s="75"/>
      <c r="B64" s="174"/>
      <c r="C64" s="49"/>
      <c r="D64" s="24" t="s">
        <v>33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2"/>
      <c r="Q64" s="50"/>
      <c r="R64" s="171"/>
      <c r="S64" s="33"/>
      <c r="T64" s="35"/>
      <c r="U64" s="49"/>
    </row>
    <row r="65" spans="1:21" s="25" customFormat="1" ht="30.75" customHeight="1" x14ac:dyDescent="0.2">
      <c r="A65" s="75"/>
      <c r="B65" s="174"/>
      <c r="C65" s="48" t="s">
        <v>162</v>
      </c>
      <c r="D65" s="23" t="s">
        <v>32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2"/>
      <c r="Q65" s="50">
        <f>IFERROR(IF(COUNT(E65:P65)&lt;1,0,IF(COUNT(E66:P66)&gt;=COUNT(E65:P65),1,(COUNT(E66:P66)/COUNT(E65:P65)))),0)</f>
        <v>0</v>
      </c>
      <c r="R65" s="171"/>
      <c r="S65" s="32" t="s">
        <v>214</v>
      </c>
      <c r="T65" s="28"/>
      <c r="U65" s="31"/>
    </row>
    <row r="66" spans="1:21" s="25" customFormat="1" ht="32.25" customHeight="1" thickBot="1" x14ac:dyDescent="0.25">
      <c r="A66" s="75"/>
      <c r="B66" s="175"/>
      <c r="C66" s="49"/>
      <c r="D66" s="24" t="s">
        <v>33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2"/>
      <c r="Q66" s="50"/>
      <c r="R66" s="171"/>
      <c r="S66" s="33"/>
      <c r="T66" s="28"/>
      <c r="U66" s="31"/>
    </row>
    <row r="67" spans="1:21" s="25" customFormat="1" ht="30.75" customHeight="1" x14ac:dyDescent="0.2">
      <c r="A67" s="75"/>
      <c r="B67" s="161" t="s">
        <v>72</v>
      </c>
      <c r="C67" s="48" t="s">
        <v>134</v>
      </c>
      <c r="D67" s="23" t="s">
        <v>32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2"/>
      <c r="Q67" s="50">
        <f>IFERROR(IF(COUNT(E67:P67)&lt;1,0,IF(COUNT(E68:P68)&gt;=COUNT(E67:P67),1,(COUNT(E68:P68)/COUNT(E67:P67)))),0)</f>
        <v>0</v>
      </c>
      <c r="R67" s="171"/>
      <c r="S67" s="32" t="s">
        <v>204</v>
      </c>
      <c r="T67" s="34"/>
      <c r="U67" s="48"/>
    </row>
    <row r="68" spans="1:21" s="25" customFormat="1" ht="30.75" customHeight="1" thickBot="1" x14ac:dyDescent="0.25">
      <c r="A68" s="75"/>
      <c r="B68" s="162"/>
      <c r="C68" s="49"/>
      <c r="D68" s="24" t="s">
        <v>33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2"/>
      <c r="Q68" s="50"/>
      <c r="R68" s="171"/>
      <c r="S68" s="33"/>
      <c r="T68" s="35"/>
      <c r="U68" s="49"/>
    </row>
    <row r="69" spans="1:21" s="25" customFormat="1" ht="30.75" customHeight="1" x14ac:dyDescent="0.2">
      <c r="A69" s="75"/>
      <c r="B69" s="173" t="s">
        <v>73</v>
      </c>
      <c r="C69" s="48" t="s">
        <v>135</v>
      </c>
      <c r="D69" s="23" t="s">
        <v>32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2"/>
      <c r="Q69" s="50">
        <f>IFERROR(IF(COUNT(E69:P69)&lt;1,0,IF(COUNT(E70:P70)&gt;=COUNT(E69:P69),1,(COUNT(E70:P70)/COUNT(E69:P69)))),0)</f>
        <v>0</v>
      </c>
      <c r="R69" s="171"/>
      <c r="S69" s="32" t="s">
        <v>209</v>
      </c>
      <c r="T69" s="34"/>
      <c r="U69" s="48"/>
    </row>
    <row r="70" spans="1:21" s="25" customFormat="1" ht="24.75" customHeight="1" thickBot="1" x14ac:dyDescent="0.25">
      <c r="A70" s="75"/>
      <c r="B70" s="174"/>
      <c r="C70" s="49"/>
      <c r="D70" s="24" t="s">
        <v>33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2"/>
      <c r="Q70" s="50"/>
      <c r="R70" s="171"/>
      <c r="S70" s="33"/>
      <c r="T70" s="35"/>
      <c r="U70" s="49"/>
    </row>
    <row r="71" spans="1:21" s="25" customFormat="1" ht="24.75" customHeight="1" x14ac:dyDescent="0.2">
      <c r="A71" s="75"/>
      <c r="B71" s="174"/>
      <c r="C71" s="48" t="s">
        <v>163</v>
      </c>
      <c r="D71" s="23" t="s">
        <v>32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2"/>
      <c r="Q71" s="50">
        <f>IFERROR(IF(COUNT(E71:P71)&lt;1,0,IF(COUNT(E72:P72)&gt;=COUNT(E71:P71),1,(COUNT(E72:P72)/COUNT(E71:P71)))),0)</f>
        <v>0</v>
      </c>
      <c r="R71" s="171"/>
      <c r="S71" s="32" t="s">
        <v>204</v>
      </c>
      <c r="T71" s="28"/>
      <c r="U71" s="31"/>
    </row>
    <row r="72" spans="1:21" s="25" customFormat="1" ht="30.75" customHeight="1" thickBot="1" x14ac:dyDescent="0.25">
      <c r="A72" s="75"/>
      <c r="B72" s="175"/>
      <c r="C72" s="49"/>
      <c r="D72" s="24" t="s">
        <v>33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2"/>
      <c r="Q72" s="50"/>
      <c r="R72" s="171"/>
      <c r="S72" s="33"/>
      <c r="T72" s="28"/>
      <c r="U72" s="31"/>
    </row>
    <row r="73" spans="1:21" s="25" customFormat="1" ht="30.75" customHeight="1" x14ac:dyDescent="0.2">
      <c r="A73" s="75"/>
      <c r="B73" s="161" t="s">
        <v>74</v>
      </c>
      <c r="C73" s="48" t="s">
        <v>137</v>
      </c>
      <c r="D73" s="23" t="s">
        <v>32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2"/>
      <c r="Q73" s="50">
        <f>IFERROR(IF(COUNT(E73:P73)&lt;1,0,IF(COUNT(E74:P74)&gt;=COUNT(E73:P73),1,(COUNT(E74:P74)/COUNT(E73:P73)))),0)</f>
        <v>0</v>
      </c>
      <c r="R73" s="171"/>
      <c r="S73" s="32" t="s">
        <v>215</v>
      </c>
      <c r="T73" s="34"/>
      <c r="U73" s="48"/>
    </row>
    <row r="74" spans="1:21" s="25" customFormat="1" ht="50.25" customHeight="1" thickBot="1" x14ac:dyDescent="0.25">
      <c r="A74" s="75"/>
      <c r="B74" s="162"/>
      <c r="C74" s="49"/>
      <c r="D74" s="24" t="s">
        <v>33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2"/>
      <c r="Q74" s="50"/>
      <c r="R74" s="171"/>
      <c r="S74" s="33"/>
      <c r="T74" s="35"/>
      <c r="U74" s="49"/>
    </row>
    <row r="75" spans="1:21" s="25" customFormat="1" ht="30.75" customHeight="1" x14ac:dyDescent="0.2">
      <c r="A75" s="75"/>
      <c r="B75" s="161" t="s">
        <v>75</v>
      </c>
      <c r="C75" s="48" t="s">
        <v>138</v>
      </c>
      <c r="D75" s="23" t="s">
        <v>32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2"/>
      <c r="Q75" s="50">
        <f>IFERROR(IF(COUNT(E75:P75)&lt;1,0,IF(COUNT(E76:P76)&gt;=COUNT(E75:P75),1,(COUNT(E76:P76)/COUNT(E75:P75)))),0)</f>
        <v>0</v>
      </c>
      <c r="R75" s="171"/>
      <c r="S75" s="32" t="s">
        <v>215</v>
      </c>
      <c r="T75" s="34"/>
      <c r="U75" s="48"/>
    </row>
    <row r="76" spans="1:21" s="25" customFormat="1" ht="55.5" customHeight="1" thickBot="1" x14ac:dyDescent="0.25">
      <c r="A76" s="75"/>
      <c r="B76" s="162"/>
      <c r="C76" s="49"/>
      <c r="D76" s="24" t="s">
        <v>33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2"/>
      <c r="Q76" s="50"/>
      <c r="R76" s="171"/>
      <c r="S76" s="33"/>
      <c r="T76" s="35"/>
      <c r="U76" s="49"/>
    </row>
    <row r="77" spans="1:21" s="25" customFormat="1" ht="30.75" customHeight="1" x14ac:dyDescent="0.2">
      <c r="A77" s="75"/>
      <c r="B77" s="161" t="s">
        <v>76</v>
      </c>
      <c r="C77" s="48" t="s">
        <v>196</v>
      </c>
      <c r="D77" s="23" t="s">
        <v>32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2"/>
      <c r="Q77" s="50">
        <f>IFERROR(IF(COUNT(E77:P77)&lt;1,0,IF(COUNT(E78:P78)&gt;=COUNT(E77:P77),1,(COUNT(E78:P78)/COUNT(E77:P77)))),0)</f>
        <v>0</v>
      </c>
      <c r="R77" s="171"/>
      <c r="S77" s="32" t="s">
        <v>214</v>
      </c>
      <c r="T77" s="34"/>
      <c r="U77" s="48"/>
    </row>
    <row r="78" spans="1:21" s="25" customFormat="1" ht="30.75" customHeight="1" thickBot="1" x14ac:dyDescent="0.25">
      <c r="A78" s="75"/>
      <c r="B78" s="162"/>
      <c r="C78" s="49"/>
      <c r="D78" s="24" t="s">
        <v>33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2"/>
      <c r="Q78" s="50"/>
      <c r="R78" s="171"/>
      <c r="S78" s="33"/>
      <c r="T78" s="35"/>
      <c r="U78" s="49"/>
    </row>
    <row r="79" spans="1:21" s="1" customFormat="1" ht="40.5" customHeight="1" x14ac:dyDescent="0.2">
      <c r="A79" s="75" t="s">
        <v>20</v>
      </c>
      <c r="B79" s="161" t="s">
        <v>77</v>
      </c>
      <c r="C79" s="48" t="s">
        <v>139</v>
      </c>
      <c r="D79" s="6" t="s">
        <v>32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2"/>
      <c r="Q79" s="78">
        <f>IFERROR(IF(COUNT(E79:P79)&lt;1,0,IF(COUNT(E80:P80)&gt;=COUNT(E79:P79),1,(COUNT(E80:P80)/COUNT(E79:P79)))),0)</f>
        <v>0</v>
      </c>
      <c r="R79" s="130">
        <f>AVERAGE(Q79:Q170)</f>
        <v>0</v>
      </c>
      <c r="S79" s="140" t="s">
        <v>216</v>
      </c>
      <c r="T79" s="141"/>
      <c r="U79" s="160"/>
    </row>
    <row r="80" spans="1:21" s="1" customFormat="1" ht="33.75" customHeight="1" thickBot="1" x14ac:dyDescent="0.25">
      <c r="A80" s="75"/>
      <c r="B80" s="162"/>
      <c r="C80" s="49"/>
      <c r="D80" s="7" t="s">
        <v>33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2"/>
      <c r="Q80" s="50"/>
      <c r="R80" s="131"/>
      <c r="S80" s="33"/>
      <c r="T80" s="137"/>
      <c r="U80" s="139"/>
    </row>
    <row r="81" spans="1:21" s="1" customFormat="1" ht="29.25" customHeight="1" x14ac:dyDescent="0.2">
      <c r="A81" s="75"/>
      <c r="B81" s="173" t="s">
        <v>78</v>
      </c>
      <c r="C81" s="48" t="s">
        <v>164</v>
      </c>
      <c r="D81" s="6" t="s">
        <v>32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2"/>
      <c r="Q81" s="50">
        <f>IFERROR(IF(COUNT(E81:P81)&lt;1,0,IF(COUNT(E82:P82)&gt;=COUNT(E81:P81),1,(COUNT(E82:P82)/COUNT(E81:P81)))),0)</f>
        <v>0</v>
      </c>
      <c r="R81" s="131"/>
      <c r="S81" s="32" t="s">
        <v>216</v>
      </c>
      <c r="T81" s="34" t="s">
        <v>218</v>
      </c>
      <c r="U81" s="138"/>
    </row>
    <row r="82" spans="1:21" s="1" customFormat="1" ht="32.25" customHeight="1" thickBot="1" x14ac:dyDescent="0.25">
      <c r="A82" s="75"/>
      <c r="B82" s="174"/>
      <c r="C82" s="49"/>
      <c r="D82" s="7" t="s">
        <v>33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2"/>
      <c r="Q82" s="50"/>
      <c r="R82" s="131"/>
      <c r="S82" s="33"/>
      <c r="T82" s="35"/>
      <c r="U82" s="139"/>
    </row>
    <row r="83" spans="1:21" s="1" customFormat="1" ht="39" customHeight="1" x14ac:dyDescent="0.2">
      <c r="A83" s="75"/>
      <c r="B83" s="161" t="s">
        <v>79</v>
      </c>
      <c r="C83" s="48" t="s">
        <v>140</v>
      </c>
      <c r="D83" s="6" t="s">
        <v>32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2"/>
      <c r="Q83" s="50">
        <f>IFERROR(IF(COUNT(E83:P83)&lt;1,0,IF(COUNT(E84:P84)&gt;=COUNT(E83:P83),1,(COUNT(E84:P84)/COUNT(E83:P83)))),0)</f>
        <v>0</v>
      </c>
      <c r="R83" s="131"/>
      <c r="S83" s="32" t="s">
        <v>208</v>
      </c>
      <c r="T83" s="59"/>
      <c r="U83" s="138"/>
    </row>
    <row r="84" spans="1:21" s="1" customFormat="1" ht="38.25" customHeight="1" thickBot="1" x14ac:dyDescent="0.25">
      <c r="A84" s="75"/>
      <c r="B84" s="162"/>
      <c r="C84" s="49"/>
      <c r="D84" s="7" t="s">
        <v>33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2"/>
      <c r="Q84" s="50"/>
      <c r="R84" s="131"/>
      <c r="S84" s="33"/>
      <c r="T84" s="137"/>
      <c r="U84" s="139"/>
    </row>
    <row r="85" spans="1:21" s="1" customFormat="1" ht="24.75" customHeight="1" x14ac:dyDescent="0.2">
      <c r="A85" s="75"/>
      <c r="B85" s="173" t="s">
        <v>80</v>
      </c>
      <c r="C85" s="48" t="s">
        <v>141</v>
      </c>
      <c r="D85" s="6" t="s">
        <v>32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2"/>
      <c r="Q85" s="50">
        <f>IFERROR(IF(COUNT(E85:P85)&lt;1,0,IF(COUNT(E86:P86)&gt;=COUNT(E85:P85),1,(COUNT(E86:P86)/COUNT(E85:P85)))),0)</f>
        <v>0</v>
      </c>
      <c r="R85" s="131"/>
      <c r="S85" s="32" t="s">
        <v>204</v>
      </c>
      <c r="T85" s="59"/>
      <c r="U85" s="138"/>
    </row>
    <row r="86" spans="1:21" s="1" customFormat="1" ht="24.75" customHeight="1" thickBot="1" x14ac:dyDescent="0.25">
      <c r="A86" s="75"/>
      <c r="B86" s="174"/>
      <c r="C86" s="49"/>
      <c r="D86" s="7" t="s">
        <v>33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2"/>
      <c r="Q86" s="50"/>
      <c r="R86" s="131"/>
      <c r="S86" s="33"/>
      <c r="T86" s="137"/>
      <c r="U86" s="139"/>
    </row>
    <row r="87" spans="1:21" s="1" customFormat="1" ht="24.75" customHeight="1" x14ac:dyDescent="0.2">
      <c r="A87" s="75"/>
      <c r="B87" s="174"/>
      <c r="C87" s="48" t="s">
        <v>142</v>
      </c>
      <c r="D87" s="6" t="s">
        <v>32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2"/>
      <c r="Q87" s="50">
        <f>IFERROR(IF(COUNT(E87:P87)&lt;1,0,IF(COUNT(E88:P88)&gt;=COUNT(E87:P87),1,(COUNT(E88:P88)/COUNT(E87:P87)))),0)</f>
        <v>0</v>
      </c>
      <c r="R87" s="131"/>
      <c r="S87" s="32" t="s">
        <v>208</v>
      </c>
      <c r="T87" s="26"/>
      <c r="U87" s="30"/>
    </row>
    <row r="88" spans="1:21" s="1" customFormat="1" ht="24.75" customHeight="1" thickBot="1" x14ac:dyDescent="0.25">
      <c r="A88" s="75"/>
      <c r="B88" s="175"/>
      <c r="C88" s="49"/>
      <c r="D88" s="7" t="s">
        <v>33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2"/>
      <c r="Q88" s="50"/>
      <c r="R88" s="131"/>
      <c r="S88" s="33"/>
      <c r="T88" s="26"/>
      <c r="U88" s="30"/>
    </row>
    <row r="89" spans="1:21" s="1" customFormat="1" ht="46.5" customHeight="1" x14ac:dyDescent="0.2">
      <c r="A89" s="75"/>
      <c r="B89" s="161" t="s">
        <v>81</v>
      </c>
      <c r="C89" s="48" t="s">
        <v>165</v>
      </c>
      <c r="D89" s="6" t="s">
        <v>32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2"/>
      <c r="Q89" s="50">
        <f>IFERROR(IF(COUNT(E89:P89)&lt;1,0,IF(COUNT(E90:P90)&gt;=COUNT(E89:P89),1,(COUNT(E90:P90)/COUNT(E89:P89)))),0)</f>
        <v>0</v>
      </c>
      <c r="R89" s="131"/>
      <c r="S89" s="32" t="s">
        <v>208</v>
      </c>
      <c r="T89" s="59"/>
      <c r="U89" s="138"/>
    </row>
    <row r="90" spans="1:21" s="1" customFormat="1" ht="46.5" customHeight="1" thickBot="1" x14ac:dyDescent="0.25">
      <c r="A90" s="75"/>
      <c r="B90" s="162"/>
      <c r="C90" s="49"/>
      <c r="D90" s="7" t="s">
        <v>33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2"/>
      <c r="Q90" s="50"/>
      <c r="R90" s="131"/>
      <c r="S90" s="33"/>
      <c r="T90" s="137"/>
      <c r="U90" s="139"/>
    </row>
    <row r="91" spans="1:21" s="1" customFormat="1" ht="24.75" customHeight="1" x14ac:dyDescent="0.2">
      <c r="A91" s="75"/>
      <c r="B91" s="173" t="s">
        <v>82</v>
      </c>
      <c r="C91" s="48" t="s">
        <v>219</v>
      </c>
      <c r="D91" s="6" t="s">
        <v>32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2"/>
      <c r="Q91" s="50">
        <f>IFERROR(IF(COUNT(E91:P91)&lt;1,0,IF(COUNT(E92:P92)&gt;=COUNT(E91:P91),1,(COUNT(E92:P92)/COUNT(E91:P91)))),0)</f>
        <v>0</v>
      </c>
      <c r="R91" s="131"/>
      <c r="S91" s="32" t="s">
        <v>214</v>
      </c>
      <c r="T91" s="59"/>
      <c r="U91" s="138"/>
    </row>
    <row r="92" spans="1:21" s="1" customFormat="1" ht="24.75" customHeight="1" thickBot="1" x14ac:dyDescent="0.25">
      <c r="A92" s="75"/>
      <c r="B92" s="174"/>
      <c r="C92" s="49"/>
      <c r="D92" s="7" t="s">
        <v>33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2"/>
      <c r="Q92" s="50"/>
      <c r="R92" s="131"/>
      <c r="S92" s="33"/>
      <c r="T92" s="137"/>
      <c r="U92" s="139"/>
    </row>
    <row r="93" spans="1:21" s="1" customFormat="1" ht="41.25" customHeight="1" x14ac:dyDescent="0.2">
      <c r="A93" s="75"/>
      <c r="B93" s="174"/>
      <c r="C93" s="48" t="s">
        <v>143</v>
      </c>
      <c r="D93" s="6" t="s">
        <v>32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2"/>
      <c r="Q93" s="50">
        <f>IFERROR(IF(COUNT(E93:P93)&lt;1,0,IF(COUNT(E94:P94)&gt;=COUNT(E93:P93),1,(COUNT(E94:P94)/COUNT(E93:P93)))),0)</f>
        <v>0</v>
      </c>
      <c r="R93" s="131"/>
      <c r="S93" s="32" t="s">
        <v>214</v>
      </c>
      <c r="T93" s="26"/>
      <c r="U93" s="30"/>
    </row>
    <row r="94" spans="1:21" s="1" customFormat="1" ht="42" customHeight="1" thickBot="1" x14ac:dyDescent="0.25">
      <c r="A94" s="75"/>
      <c r="B94" s="175"/>
      <c r="C94" s="49"/>
      <c r="D94" s="7" t="s">
        <v>33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2"/>
      <c r="Q94" s="50"/>
      <c r="R94" s="131"/>
      <c r="S94" s="33"/>
      <c r="T94" s="26"/>
      <c r="U94" s="30"/>
    </row>
    <row r="95" spans="1:21" s="1" customFormat="1" ht="24.75" customHeight="1" x14ac:dyDescent="0.2">
      <c r="A95" s="75"/>
      <c r="B95" s="173" t="s">
        <v>83</v>
      </c>
      <c r="C95" s="48" t="s">
        <v>144</v>
      </c>
      <c r="D95" s="6" t="s">
        <v>32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2"/>
      <c r="Q95" s="50">
        <f>IFERROR(IF(COUNT(E95:P95)&lt;1,0,IF(COUNT(E96:P96)&gt;=COUNT(E95:P95),1,(COUNT(E96:P96)/COUNT(E95:P95)))),0)</f>
        <v>0</v>
      </c>
      <c r="R95" s="131"/>
      <c r="S95" s="32" t="s">
        <v>216</v>
      </c>
      <c r="T95" s="34" t="s">
        <v>218</v>
      </c>
      <c r="U95" s="138"/>
    </row>
    <row r="96" spans="1:21" s="1" customFormat="1" ht="35.25" customHeight="1" thickBot="1" x14ac:dyDescent="0.25">
      <c r="A96" s="75"/>
      <c r="B96" s="174"/>
      <c r="C96" s="49"/>
      <c r="D96" s="7" t="s">
        <v>33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2"/>
      <c r="Q96" s="50"/>
      <c r="R96" s="131"/>
      <c r="S96" s="33"/>
      <c r="T96" s="35"/>
      <c r="U96" s="139"/>
    </row>
    <row r="97" spans="1:21" s="1" customFormat="1" ht="30.75" customHeight="1" x14ac:dyDescent="0.2">
      <c r="A97" s="75"/>
      <c r="B97" s="161" t="s">
        <v>84</v>
      </c>
      <c r="C97" s="48" t="s">
        <v>145</v>
      </c>
      <c r="D97" s="6" t="s">
        <v>32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2"/>
      <c r="Q97" s="50">
        <f>IFERROR(IF(COUNT(E97:P97)&lt;1,0,IF(COUNT(E98:P98)&gt;=COUNT(E97:P97),1,(COUNT(E98:P98)/COUNT(E97:P97)))),0)</f>
        <v>0</v>
      </c>
      <c r="R97" s="131"/>
      <c r="S97" s="32" t="s">
        <v>204</v>
      </c>
      <c r="T97" s="59"/>
      <c r="U97" s="138"/>
    </row>
    <row r="98" spans="1:21" s="1" customFormat="1" ht="30" customHeight="1" thickBot="1" x14ac:dyDescent="0.25">
      <c r="A98" s="75"/>
      <c r="B98" s="162"/>
      <c r="C98" s="49"/>
      <c r="D98" s="7" t="s">
        <v>33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2"/>
      <c r="Q98" s="50"/>
      <c r="R98" s="131"/>
      <c r="S98" s="33"/>
      <c r="T98" s="137"/>
      <c r="U98" s="139"/>
    </row>
    <row r="99" spans="1:21" s="1" customFormat="1" ht="24.75" customHeight="1" x14ac:dyDescent="0.2">
      <c r="A99" s="75"/>
      <c r="B99" s="173" t="s">
        <v>85</v>
      </c>
      <c r="C99" s="48" t="s">
        <v>166</v>
      </c>
      <c r="D99" s="6" t="s">
        <v>32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2"/>
      <c r="Q99" s="50">
        <f>IFERROR(IF(COUNT(E99:P99)&lt;1,0,IF(COUNT(E100:P100)&gt;=COUNT(E99:P99),1,(COUNT(E100:P100)/COUNT(E99:P99)))),0)</f>
        <v>0</v>
      </c>
      <c r="R99" s="131"/>
      <c r="S99" s="32" t="s">
        <v>204</v>
      </c>
      <c r="T99" s="59"/>
      <c r="U99" s="138"/>
    </row>
    <row r="100" spans="1:21" s="1" customFormat="1" ht="24.75" customHeight="1" thickBot="1" x14ac:dyDescent="0.25">
      <c r="A100" s="75"/>
      <c r="B100" s="174"/>
      <c r="C100" s="49"/>
      <c r="D100" s="7" t="s">
        <v>33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2"/>
      <c r="Q100" s="50"/>
      <c r="R100" s="131"/>
      <c r="S100" s="33"/>
      <c r="T100" s="137"/>
      <c r="U100" s="139"/>
    </row>
    <row r="101" spans="1:21" s="1" customFormat="1" ht="24.75" customHeight="1" x14ac:dyDescent="0.2">
      <c r="A101" s="75"/>
      <c r="B101" s="174"/>
      <c r="C101" s="48" t="s">
        <v>167</v>
      </c>
      <c r="D101" s="6" t="s">
        <v>32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2"/>
      <c r="Q101" s="50">
        <f>IFERROR(IF(COUNT(E101:P101)&lt;1,0,IF(COUNT(E102:P102)&gt;=COUNT(E101:P101),1,(COUNT(E102:P102)/COUNT(E101:P101)))),0)</f>
        <v>0</v>
      </c>
      <c r="R101" s="131"/>
      <c r="S101" s="52" t="s">
        <v>220</v>
      </c>
      <c r="T101" s="26"/>
      <c r="U101" s="30"/>
    </row>
    <row r="102" spans="1:21" s="1" customFormat="1" ht="24.75" customHeight="1" thickBot="1" x14ac:dyDescent="0.25">
      <c r="A102" s="75"/>
      <c r="B102" s="175"/>
      <c r="C102" s="49"/>
      <c r="D102" s="7" t="s">
        <v>33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2"/>
      <c r="Q102" s="50"/>
      <c r="R102" s="131"/>
      <c r="S102" s="53"/>
      <c r="T102" s="26"/>
      <c r="U102" s="30"/>
    </row>
    <row r="103" spans="1:21" s="1" customFormat="1" ht="24.75" customHeight="1" x14ac:dyDescent="0.2">
      <c r="A103" s="75"/>
      <c r="B103" s="173" t="s">
        <v>86</v>
      </c>
      <c r="C103" s="48" t="s">
        <v>168</v>
      </c>
      <c r="D103" s="6" t="s">
        <v>32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2"/>
      <c r="Q103" s="50">
        <f>IFERROR(IF(COUNT(E103:P103)&lt;1,0,IF(COUNT(E104:P104)&gt;=COUNT(E103:P103),1,(COUNT(E104:P104)/COUNT(E103:P103)))),0)</f>
        <v>0</v>
      </c>
      <c r="R103" s="131"/>
      <c r="S103" s="32" t="s">
        <v>216</v>
      </c>
      <c r="T103" s="59"/>
      <c r="U103" s="138"/>
    </row>
    <row r="104" spans="1:21" s="1" customFormat="1" ht="24.75" customHeight="1" thickBot="1" x14ac:dyDescent="0.25">
      <c r="A104" s="75"/>
      <c r="B104" s="174"/>
      <c r="C104" s="49"/>
      <c r="D104" s="7" t="s">
        <v>33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2"/>
      <c r="Q104" s="50"/>
      <c r="R104" s="131"/>
      <c r="S104" s="33"/>
      <c r="T104" s="137"/>
      <c r="U104" s="139"/>
    </row>
    <row r="105" spans="1:21" s="1" customFormat="1" ht="31.5" customHeight="1" x14ac:dyDescent="0.2">
      <c r="A105" s="75"/>
      <c r="B105" s="174"/>
      <c r="C105" s="48" t="s">
        <v>169</v>
      </c>
      <c r="D105" s="6" t="s">
        <v>32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2"/>
      <c r="Q105" s="50">
        <f>IFERROR(IF(COUNT(E105:P105)&lt;1,0,IF(COUNT(E106:P106)&gt;=COUNT(E105:P105),1,(COUNT(E106:P106)/COUNT(E105:P105)))),0)</f>
        <v>0</v>
      </c>
      <c r="R105" s="131"/>
      <c r="S105" s="32" t="s">
        <v>208</v>
      </c>
      <c r="T105" s="26"/>
      <c r="U105" s="30"/>
    </row>
    <row r="106" spans="1:21" s="1" customFormat="1" ht="31.5" customHeight="1" thickBot="1" x14ac:dyDescent="0.25">
      <c r="A106" s="75"/>
      <c r="B106" s="175"/>
      <c r="C106" s="49"/>
      <c r="D106" s="7" t="s">
        <v>33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2"/>
      <c r="Q106" s="50"/>
      <c r="R106" s="131"/>
      <c r="S106" s="33"/>
      <c r="T106" s="26"/>
      <c r="U106" s="30"/>
    </row>
    <row r="107" spans="1:21" s="1" customFormat="1" ht="29.25" customHeight="1" x14ac:dyDescent="0.2">
      <c r="A107" s="75"/>
      <c r="B107" s="173" t="s">
        <v>87</v>
      </c>
      <c r="C107" s="48" t="s">
        <v>146</v>
      </c>
      <c r="D107" s="6" t="s">
        <v>32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2"/>
      <c r="Q107" s="208">
        <f>IFERROR(IF(COUNT(E107:P107)&lt;1,0,IF(COUNT(E108:P108)&gt;=COUNT(E107:P107),1,(COUNT(E108:P108)/COUNT(E107:P107)))),0)</f>
        <v>0</v>
      </c>
      <c r="R107" s="131"/>
      <c r="S107" s="52" t="s">
        <v>214</v>
      </c>
      <c r="T107" s="59"/>
      <c r="U107" s="138"/>
    </row>
    <row r="108" spans="1:21" s="1" customFormat="1" ht="34.5" customHeight="1" thickBot="1" x14ac:dyDescent="0.25">
      <c r="A108" s="75"/>
      <c r="B108" s="174"/>
      <c r="C108" s="49"/>
      <c r="D108" s="7" t="s">
        <v>33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2"/>
      <c r="Q108" s="213"/>
      <c r="R108" s="131"/>
      <c r="S108" s="53"/>
      <c r="T108" s="137"/>
      <c r="U108" s="139"/>
    </row>
    <row r="109" spans="1:21" s="1" customFormat="1" ht="34.5" customHeight="1" x14ac:dyDescent="0.2">
      <c r="A109" s="75"/>
      <c r="B109" s="174"/>
      <c r="C109" s="48" t="s">
        <v>170</v>
      </c>
      <c r="D109" s="6" t="s">
        <v>32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2"/>
      <c r="Q109" s="208">
        <f>IFERROR(IF(COUNT(E109:P109)&lt;1,0,IF(COUNT(E110:P110)&gt;=COUNT(E109:P109),1,(COUNT(E110:P110)/COUNT(E109:P109)))),0)</f>
        <v>0</v>
      </c>
      <c r="R109" s="132"/>
      <c r="S109" s="52" t="s">
        <v>216</v>
      </c>
      <c r="T109" s="26"/>
      <c r="U109" s="30"/>
    </row>
    <row r="110" spans="1:21" s="1" customFormat="1" ht="34.5" customHeight="1" thickBot="1" x14ac:dyDescent="0.25">
      <c r="A110" s="75"/>
      <c r="B110" s="175"/>
      <c r="C110" s="49"/>
      <c r="D110" s="7" t="s">
        <v>33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2"/>
      <c r="Q110" s="213"/>
      <c r="R110" s="132"/>
      <c r="S110" s="53"/>
      <c r="T110" s="26"/>
      <c r="U110" s="30"/>
    </row>
    <row r="111" spans="1:21" s="1" customFormat="1" ht="40.5" customHeight="1" x14ac:dyDescent="0.2">
      <c r="A111" s="75"/>
      <c r="B111" s="45" t="s">
        <v>88</v>
      </c>
      <c r="C111" s="48" t="s">
        <v>172</v>
      </c>
      <c r="D111" s="6" t="s">
        <v>32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2"/>
      <c r="Q111" s="50">
        <f>IFERROR(IF(COUNT(E111:P111)&lt;1,0,IF(COUNT(E112:P112)&gt;=COUNT(E111:P111),1,(COUNT(E112:P112)/COUNT(E111:P111)))),0)</f>
        <v>0</v>
      </c>
      <c r="R111" s="132"/>
      <c r="S111" s="54" t="s">
        <v>204</v>
      </c>
      <c r="T111" s="59"/>
      <c r="U111" s="138"/>
    </row>
    <row r="112" spans="1:21" s="1" customFormat="1" ht="41.25" customHeight="1" thickBot="1" x14ac:dyDescent="0.25">
      <c r="A112" s="75"/>
      <c r="B112" s="46"/>
      <c r="C112" s="49"/>
      <c r="D112" s="7" t="s">
        <v>33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2"/>
      <c r="Q112" s="50"/>
      <c r="R112" s="132"/>
      <c r="S112" s="55"/>
      <c r="T112" s="137"/>
      <c r="U112" s="139"/>
    </row>
    <row r="113" spans="1:21" s="1" customFormat="1" ht="41.25" customHeight="1" x14ac:dyDescent="0.2">
      <c r="A113" s="75"/>
      <c r="B113" s="46"/>
      <c r="C113" s="48" t="s">
        <v>171</v>
      </c>
      <c r="D113" s="6" t="s">
        <v>32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2"/>
      <c r="Q113" s="50">
        <f>IFERROR(IF(COUNT(E113:P113)&lt;1,0,IF(COUNT(E114:P114)&gt;=COUNT(E113:P113),1,(COUNT(E114:P114)/COUNT(E113:P113)))),0)</f>
        <v>0</v>
      </c>
      <c r="R113" s="132"/>
      <c r="S113" s="54" t="s">
        <v>217</v>
      </c>
      <c r="T113" s="26"/>
      <c r="U113" s="30"/>
    </row>
    <row r="114" spans="1:21" s="1" customFormat="1" ht="41.25" customHeight="1" thickBot="1" x14ac:dyDescent="0.25">
      <c r="A114" s="75"/>
      <c r="B114" s="47"/>
      <c r="C114" s="49"/>
      <c r="D114" s="7" t="s">
        <v>33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2"/>
      <c r="Q114" s="50"/>
      <c r="R114" s="132"/>
      <c r="S114" s="55" t="s">
        <v>217</v>
      </c>
      <c r="T114" s="26"/>
      <c r="U114" s="30"/>
    </row>
    <row r="115" spans="1:21" s="1" customFormat="1" ht="45.75" customHeight="1" x14ac:dyDescent="0.2">
      <c r="A115" s="75"/>
      <c r="B115" s="161" t="s">
        <v>147</v>
      </c>
      <c r="C115" s="48" t="s">
        <v>149</v>
      </c>
      <c r="D115" s="6" t="s">
        <v>32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2"/>
      <c r="Q115" s="50">
        <f>IFERROR(IF(COUNT(E115:P115)&lt;1,0,IF(COUNT(E116:P116)&gt;=COUNT(E115:P115),1,(COUNT(E116:P116)/COUNT(E115:P115)))),0)</f>
        <v>0</v>
      </c>
      <c r="R115" s="132"/>
      <c r="S115" s="54" t="s">
        <v>204</v>
      </c>
      <c r="T115" s="59"/>
      <c r="U115" s="138"/>
    </row>
    <row r="116" spans="1:21" s="1" customFormat="1" ht="45" customHeight="1" thickBot="1" x14ac:dyDescent="0.25">
      <c r="A116" s="75"/>
      <c r="B116" s="162"/>
      <c r="C116" s="49"/>
      <c r="D116" s="7" t="s">
        <v>33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2"/>
      <c r="Q116" s="50"/>
      <c r="R116" s="132"/>
      <c r="S116" s="55"/>
      <c r="T116" s="137"/>
      <c r="U116" s="139"/>
    </row>
    <row r="117" spans="1:21" s="1" customFormat="1" ht="48" customHeight="1" x14ac:dyDescent="0.2">
      <c r="A117" s="75"/>
      <c r="B117" s="161" t="s">
        <v>148</v>
      </c>
      <c r="C117" s="48" t="s">
        <v>150</v>
      </c>
      <c r="D117" s="6" t="s">
        <v>32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2"/>
      <c r="Q117" s="50">
        <f>IFERROR(IF(COUNT(E117:P117)&lt;1,0,IF(COUNT(E118:P118)&gt;=COUNT(E117:P117),1,(COUNT(E118:P118)/COUNT(E117:P117)))),0)</f>
        <v>0</v>
      </c>
      <c r="R117" s="132"/>
      <c r="S117" s="54" t="s">
        <v>204</v>
      </c>
      <c r="T117" s="59"/>
      <c r="U117" s="138"/>
    </row>
    <row r="118" spans="1:21" s="1" customFormat="1" ht="53.25" customHeight="1" thickBot="1" x14ac:dyDescent="0.25">
      <c r="A118" s="75"/>
      <c r="B118" s="162"/>
      <c r="C118" s="49"/>
      <c r="D118" s="7" t="s">
        <v>33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2"/>
      <c r="Q118" s="50"/>
      <c r="R118" s="132"/>
      <c r="S118" s="55"/>
      <c r="T118" s="137"/>
      <c r="U118" s="139"/>
    </row>
    <row r="119" spans="1:21" s="1" customFormat="1" ht="45.75" customHeight="1" x14ac:dyDescent="0.2">
      <c r="A119" s="75"/>
      <c r="B119" s="161" t="s">
        <v>89</v>
      </c>
      <c r="C119" s="48" t="s">
        <v>151</v>
      </c>
      <c r="D119" s="6" t="s">
        <v>32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2"/>
      <c r="Q119" s="50">
        <f>IFERROR(IF(COUNT(E119:P119)&lt;1,0,IF(COUNT(E120:P120)&gt;=COUNT(E119:P119),1,(COUNT(E120:P120)/COUNT(E119:P119)))),0)</f>
        <v>0</v>
      </c>
      <c r="R119" s="132"/>
      <c r="S119" s="54" t="s">
        <v>204</v>
      </c>
      <c r="T119" s="59"/>
      <c r="U119" s="138"/>
    </row>
    <row r="120" spans="1:21" s="1" customFormat="1" ht="45" customHeight="1" thickBot="1" x14ac:dyDescent="0.25">
      <c r="A120" s="75"/>
      <c r="B120" s="162"/>
      <c r="C120" s="49"/>
      <c r="D120" s="7" t="s">
        <v>33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2"/>
      <c r="Q120" s="50"/>
      <c r="R120" s="132"/>
      <c r="S120" s="55"/>
      <c r="T120" s="137"/>
      <c r="U120" s="139"/>
    </row>
    <row r="121" spans="1:21" s="1" customFormat="1" ht="48" customHeight="1" x14ac:dyDescent="0.2">
      <c r="A121" s="75"/>
      <c r="B121" s="161" t="s">
        <v>90</v>
      </c>
      <c r="C121" s="48" t="s">
        <v>152</v>
      </c>
      <c r="D121" s="6" t="s">
        <v>32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2"/>
      <c r="Q121" s="50">
        <f>IFERROR(IF(COUNT(E121:P121)&lt;1,0,IF(COUNT(E122:P122)&gt;=COUNT(E121:P121),1,(COUNT(E122:P122)/COUNT(E121:P121)))),0)</f>
        <v>0</v>
      </c>
      <c r="R121" s="132"/>
      <c r="S121" s="54" t="s">
        <v>204</v>
      </c>
      <c r="T121" s="59"/>
      <c r="U121" s="138"/>
    </row>
    <row r="122" spans="1:21" s="1" customFormat="1" ht="46.5" customHeight="1" thickBot="1" x14ac:dyDescent="0.25">
      <c r="A122" s="75"/>
      <c r="B122" s="162"/>
      <c r="C122" s="49"/>
      <c r="D122" s="7" t="s">
        <v>33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2"/>
      <c r="Q122" s="50"/>
      <c r="R122" s="132"/>
      <c r="S122" s="55"/>
      <c r="T122" s="137"/>
      <c r="U122" s="139"/>
    </row>
    <row r="123" spans="1:21" s="1" customFormat="1" ht="46.5" customHeight="1" x14ac:dyDescent="0.2">
      <c r="A123" s="75"/>
      <c r="B123" s="161" t="s">
        <v>91</v>
      </c>
      <c r="C123" s="48" t="s">
        <v>153</v>
      </c>
      <c r="D123" s="6" t="s">
        <v>32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2"/>
      <c r="Q123" s="50">
        <f>IFERROR(IF(COUNT(E123:P123)&lt;1,0,IF(COUNT(E124:P124)&gt;=COUNT(E123:P123),1,(COUNT(E124:P124)/COUNT(E123:P123)))),0)</f>
        <v>0</v>
      </c>
      <c r="R123" s="132"/>
      <c r="S123" s="54" t="s">
        <v>204</v>
      </c>
      <c r="T123" s="59"/>
      <c r="U123" s="138"/>
    </row>
    <row r="124" spans="1:21" s="1" customFormat="1" ht="45.75" customHeight="1" thickBot="1" x14ac:dyDescent="0.25">
      <c r="A124" s="75"/>
      <c r="B124" s="162"/>
      <c r="C124" s="49"/>
      <c r="D124" s="7" t="s">
        <v>33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2"/>
      <c r="Q124" s="50"/>
      <c r="R124" s="132"/>
      <c r="S124" s="55"/>
      <c r="T124" s="137"/>
      <c r="U124" s="139"/>
    </row>
    <row r="125" spans="1:21" s="1" customFormat="1" ht="45" customHeight="1" x14ac:dyDescent="0.2">
      <c r="A125" s="75"/>
      <c r="B125" s="161" t="s">
        <v>92</v>
      </c>
      <c r="C125" s="48" t="s">
        <v>154</v>
      </c>
      <c r="D125" s="6" t="s">
        <v>32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2"/>
      <c r="Q125" s="50">
        <f>IFERROR(IF(COUNT(E125:P125)&lt;1,0,IF(COUNT(E126:P126)&gt;=COUNT(E125:P125),1,(COUNT(E126:P126)/COUNT(E125:P125)))),0)</f>
        <v>0</v>
      </c>
      <c r="R125" s="132"/>
      <c r="S125" s="54" t="s">
        <v>204</v>
      </c>
      <c r="T125" s="59"/>
      <c r="U125" s="138"/>
    </row>
    <row r="126" spans="1:21" s="1" customFormat="1" ht="48.75" customHeight="1" thickBot="1" x14ac:dyDescent="0.25">
      <c r="A126" s="75"/>
      <c r="B126" s="162"/>
      <c r="C126" s="49"/>
      <c r="D126" s="7" t="s">
        <v>33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2"/>
      <c r="Q126" s="50"/>
      <c r="R126" s="132"/>
      <c r="S126" s="55"/>
      <c r="T126" s="137"/>
      <c r="U126" s="139"/>
    </row>
    <row r="127" spans="1:21" s="1" customFormat="1" ht="43.5" customHeight="1" x14ac:dyDescent="0.2">
      <c r="A127" s="75"/>
      <c r="B127" s="161" t="s">
        <v>93</v>
      </c>
      <c r="C127" s="48" t="s">
        <v>173</v>
      </c>
      <c r="D127" s="6" t="s">
        <v>32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2"/>
      <c r="Q127" s="50">
        <f>IFERROR(IF(COUNT(E127:P127)&lt;1,0,IF(COUNT(E128:P128)&gt;=COUNT(E127:P127),1,(COUNT(E128:P128)/COUNT(E127:P127)))),0)</f>
        <v>0</v>
      </c>
      <c r="R127" s="132"/>
      <c r="S127" s="54" t="s">
        <v>204</v>
      </c>
      <c r="T127" s="59"/>
      <c r="U127" s="138"/>
    </row>
    <row r="128" spans="1:21" s="1" customFormat="1" ht="47.25" customHeight="1" thickBot="1" x14ac:dyDescent="0.25">
      <c r="A128" s="75"/>
      <c r="B128" s="162"/>
      <c r="C128" s="49"/>
      <c r="D128" s="7" t="s">
        <v>33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2"/>
      <c r="Q128" s="50"/>
      <c r="R128" s="132"/>
      <c r="S128" s="55"/>
      <c r="T128" s="137"/>
      <c r="U128" s="139"/>
    </row>
    <row r="129" spans="1:21" s="1" customFormat="1" ht="24.75" customHeight="1" x14ac:dyDescent="0.2">
      <c r="A129" s="75"/>
      <c r="B129" s="173" t="s">
        <v>94</v>
      </c>
      <c r="C129" s="195" t="s">
        <v>174</v>
      </c>
      <c r="D129" s="6" t="s">
        <v>32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2"/>
      <c r="Q129" s="50">
        <f>IFERROR(IF(COUNT(E129:P129)&lt;1,0,IF(COUNT(E130:P130)&gt;=COUNT(E129:P129),1,(COUNT(E130:P130)/COUNT(E129:P129)))),0)</f>
        <v>0</v>
      </c>
      <c r="R129" s="132"/>
      <c r="S129" s="54" t="s">
        <v>226</v>
      </c>
      <c r="T129" s="59"/>
      <c r="U129" s="138"/>
    </row>
    <row r="130" spans="1:21" s="1" customFormat="1" ht="24.75" customHeight="1" thickBot="1" x14ac:dyDescent="0.25">
      <c r="A130" s="75"/>
      <c r="B130" s="174"/>
      <c r="C130" s="195"/>
      <c r="D130" s="7" t="s">
        <v>33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2"/>
      <c r="Q130" s="50"/>
      <c r="R130" s="132"/>
      <c r="S130" s="55"/>
      <c r="T130" s="137"/>
      <c r="U130" s="139"/>
    </row>
    <row r="131" spans="1:21" s="1" customFormat="1" ht="24.75" customHeight="1" x14ac:dyDescent="0.2">
      <c r="A131" s="75"/>
      <c r="B131" s="174"/>
      <c r="C131" s="48" t="s">
        <v>197</v>
      </c>
      <c r="D131" s="6" t="s">
        <v>32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2"/>
      <c r="Q131" s="50">
        <f>IFERROR(IF(COUNT(E131:P131)&lt;1,0,IF(COUNT(E132:P132)&gt;=COUNT(E131:P131),1,(COUNT(E132:P132)/COUNT(E131:P131)))),0)</f>
        <v>0</v>
      </c>
      <c r="R131" s="132"/>
      <c r="S131" s="54" t="s">
        <v>214</v>
      </c>
      <c r="T131" s="26"/>
      <c r="U131" s="30"/>
    </row>
    <row r="132" spans="1:21" s="1" customFormat="1" ht="24.75" customHeight="1" thickBot="1" x14ac:dyDescent="0.25">
      <c r="A132" s="75"/>
      <c r="B132" s="174"/>
      <c r="C132" s="49"/>
      <c r="D132" s="7" t="s">
        <v>33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2"/>
      <c r="Q132" s="50"/>
      <c r="R132" s="132"/>
      <c r="S132" s="55"/>
      <c r="T132" s="26"/>
      <c r="U132" s="30"/>
    </row>
    <row r="133" spans="1:21" s="1" customFormat="1" ht="24.75" customHeight="1" x14ac:dyDescent="0.2">
      <c r="A133" s="75"/>
      <c r="B133" s="174"/>
      <c r="C133" s="48" t="s">
        <v>175</v>
      </c>
      <c r="D133" s="6" t="s">
        <v>32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2"/>
      <c r="Q133" s="50">
        <f>IFERROR(IF(COUNT(E133:P133)&lt;1,0,IF(COUNT(E134:P134)&gt;=COUNT(E133:P133),1,(COUNT(E134:P134)/COUNT(E133:P133)))),0)</f>
        <v>0</v>
      </c>
      <c r="R133" s="132"/>
      <c r="S133" s="54" t="s">
        <v>204</v>
      </c>
      <c r="T133" s="26"/>
      <c r="U133" s="30"/>
    </row>
    <row r="134" spans="1:21" s="1" customFormat="1" ht="24.75" customHeight="1" thickBot="1" x14ac:dyDescent="0.25">
      <c r="A134" s="75"/>
      <c r="B134" s="175"/>
      <c r="C134" s="49"/>
      <c r="D134" s="7" t="s">
        <v>33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2"/>
      <c r="Q134" s="50"/>
      <c r="R134" s="132"/>
      <c r="S134" s="55"/>
      <c r="T134" s="26"/>
      <c r="U134" s="30"/>
    </row>
    <row r="135" spans="1:21" s="1" customFormat="1" ht="47.25" customHeight="1" x14ac:dyDescent="0.2">
      <c r="A135" s="75"/>
      <c r="B135" s="173" t="s">
        <v>95</v>
      </c>
      <c r="C135" s="195" t="s">
        <v>176</v>
      </c>
      <c r="D135" s="6" t="s">
        <v>32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2"/>
      <c r="Q135" s="50">
        <f>IFERROR(IF(COUNT(E135:P135)&lt;1,0,IF(COUNT(E136:P136)&gt;=COUNT(E135:P135),1,(COUNT(E136:P136)/COUNT(E135:P135)))),0)</f>
        <v>0</v>
      </c>
      <c r="R135" s="132"/>
      <c r="S135" s="54" t="s">
        <v>204</v>
      </c>
      <c r="T135" s="59"/>
      <c r="U135" s="138"/>
    </row>
    <row r="136" spans="1:21" s="1" customFormat="1" ht="45.75" customHeight="1" thickBot="1" x14ac:dyDescent="0.25">
      <c r="A136" s="75"/>
      <c r="B136" s="174"/>
      <c r="C136" s="195"/>
      <c r="D136" s="7" t="s">
        <v>33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2"/>
      <c r="Q136" s="50"/>
      <c r="R136" s="132"/>
      <c r="S136" s="55"/>
      <c r="T136" s="137"/>
      <c r="U136" s="139"/>
    </row>
    <row r="137" spans="1:21" s="1" customFormat="1" ht="36" customHeight="1" x14ac:dyDescent="0.2">
      <c r="A137" s="75"/>
      <c r="B137" s="174"/>
      <c r="C137" s="48" t="s">
        <v>177</v>
      </c>
      <c r="D137" s="6" t="s">
        <v>32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2"/>
      <c r="Q137" s="50">
        <f>IFERROR(IF(COUNT(E137:P137)&lt;1,0,IF(COUNT(E138:P138)&gt;=COUNT(E137:P137),1,(COUNT(E138:P138)/COUNT(E137:P137)))),0)</f>
        <v>0</v>
      </c>
      <c r="R137" s="132"/>
      <c r="S137" s="54" t="s">
        <v>216</v>
      </c>
      <c r="T137" s="26"/>
      <c r="U137" s="30"/>
    </row>
    <row r="138" spans="1:21" s="1" customFormat="1" ht="39.75" customHeight="1" thickBot="1" x14ac:dyDescent="0.25">
      <c r="A138" s="75"/>
      <c r="B138" s="175"/>
      <c r="C138" s="49"/>
      <c r="D138" s="7" t="s">
        <v>33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2"/>
      <c r="Q138" s="50"/>
      <c r="R138" s="132"/>
      <c r="S138" s="55"/>
      <c r="T138" s="26"/>
      <c r="U138" s="30"/>
    </row>
    <row r="139" spans="1:21" s="1" customFormat="1" ht="44.25" customHeight="1" x14ac:dyDescent="0.2">
      <c r="A139" s="75"/>
      <c r="B139" s="161" t="s">
        <v>96</v>
      </c>
      <c r="C139" s="195" t="s">
        <v>178</v>
      </c>
      <c r="D139" s="6" t="s">
        <v>32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2"/>
      <c r="Q139" s="50">
        <f>IFERROR(IF(COUNT(E139:P139)&lt;1,0,IF(COUNT(E140:P140)&gt;=COUNT(E139:P139),1,(COUNT(E140:P140)/COUNT(E139:P139)))),0)</f>
        <v>0</v>
      </c>
      <c r="R139" s="132"/>
      <c r="S139" s="54" t="s">
        <v>221</v>
      </c>
      <c r="T139" s="59"/>
      <c r="U139" s="138"/>
    </row>
    <row r="140" spans="1:21" s="1" customFormat="1" ht="45" customHeight="1" thickBot="1" x14ac:dyDescent="0.25">
      <c r="A140" s="75"/>
      <c r="B140" s="162"/>
      <c r="C140" s="195"/>
      <c r="D140" s="7" t="s">
        <v>33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2"/>
      <c r="Q140" s="50"/>
      <c r="R140" s="132"/>
      <c r="S140" s="55"/>
      <c r="T140" s="137"/>
      <c r="U140" s="139"/>
    </row>
    <row r="141" spans="1:21" s="1" customFormat="1" ht="44.25" customHeight="1" x14ac:dyDescent="0.2">
      <c r="A141" s="75"/>
      <c r="B141" s="173" t="s">
        <v>97</v>
      </c>
      <c r="C141" s="195" t="s">
        <v>155</v>
      </c>
      <c r="D141" s="6" t="s">
        <v>32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2"/>
      <c r="Q141" s="50">
        <f>IFERROR(IF(COUNT(E141:P141)&lt;1,0,IF(COUNT(E142:P142)&gt;=COUNT(E141:P141),1,(COUNT(E142:P142)/COUNT(E141:P141)))),0)</f>
        <v>0</v>
      </c>
      <c r="R141" s="132"/>
      <c r="S141" s="54" t="s">
        <v>221</v>
      </c>
      <c r="T141" s="59"/>
      <c r="U141" s="138"/>
    </row>
    <row r="142" spans="1:21" s="1" customFormat="1" ht="45.75" customHeight="1" thickBot="1" x14ac:dyDescent="0.25">
      <c r="A142" s="75"/>
      <c r="B142" s="174"/>
      <c r="C142" s="195"/>
      <c r="D142" s="7" t="s">
        <v>33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2"/>
      <c r="Q142" s="50"/>
      <c r="R142" s="132"/>
      <c r="S142" s="55"/>
      <c r="T142" s="137"/>
      <c r="U142" s="139"/>
    </row>
    <row r="143" spans="1:21" s="1" customFormat="1" ht="33.75" customHeight="1" x14ac:dyDescent="0.2">
      <c r="A143" s="75"/>
      <c r="B143" s="174"/>
      <c r="C143" s="195" t="s">
        <v>179</v>
      </c>
      <c r="D143" s="6" t="s">
        <v>32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2"/>
      <c r="Q143" s="50">
        <f>IFERROR(IF(COUNT(E143:P143)&lt;1,0,IF(COUNT(E144:P144)&gt;=COUNT(E143:P143),1,(COUNT(E144:P144)/COUNT(E143:P143)))),0)</f>
        <v>0</v>
      </c>
      <c r="R143" s="132"/>
      <c r="S143" s="54" t="s">
        <v>204</v>
      </c>
      <c r="T143" s="26"/>
      <c r="U143" s="30"/>
    </row>
    <row r="144" spans="1:21" s="1" customFormat="1" ht="30" customHeight="1" thickBot="1" x14ac:dyDescent="0.25">
      <c r="A144" s="75"/>
      <c r="B144" s="175"/>
      <c r="C144" s="195"/>
      <c r="D144" s="7" t="s">
        <v>33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2"/>
      <c r="Q144" s="50"/>
      <c r="R144" s="132"/>
      <c r="S144" s="55"/>
      <c r="T144" s="26"/>
      <c r="U144" s="30"/>
    </row>
    <row r="145" spans="1:21" s="1" customFormat="1" ht="57" customHeight="1" x14ac:dyDescent="0.2">
      <c r="A145" s="75"/>
      <c r="B145" s="173" t="s">
        <v>98</v>
      </c>
      <c r="C145" s="195" t="s">
        <v>180</v>
      </c>
      <c r="D145" s="6" t="s">
        <v>32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2"/>
      <c r="Q145" s="50">
        <f>IFERROR(IF(COUNT(E145:P145)&lt;1,0,IF(COUNT(E146:P146)&gt;=COUNT(E145:P145),1,(COUNT(E146:P146)/COUNT(E145:P145)))),0)</f>
        <v>0</v>
      </c>
      <c r="R145" s="132"/>
      <c r="S145" s="54" t="s">
        <v>222</v>
      </c>
      <c r="T145" s="59"/>
      <c r="U145" s="138"/>
    </row>
    <row r="146" spans="1:21" s="1" customFormat="1" ht="56.25" customHeight="1" thickBot="1" x14ac:dyDescent="0.25">
      <c r="A146" s="75"/>
      <c r="B146" s="174"/>
      <c r="C146" s="195"/>
      <c r="D146" s="7" t="s">
        <v>33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2"/>
      <c r="Q146" s="50"/>
      <c r="R146" s="132"/>
      <c r="S146" s="55"/>
      <c r="T146" s="137"/>
      <c r="U146" s="139"/>
    </row>
    <row r="147" spans="1:21" s="1" customFormat="1" ht="56.25" customHeight="1" x14ac:dyDescent="0.2">
      <c r="A147" s="75"/>
      <c r="B147" s="174"/>
      <c r="C147" s="195" t="s">
        <v>156</v>
      </c>
      <c r="D147" s="6" t="s">
        <v>32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2"/>
      <c r="Q147" s="50">
        <f>IFERROR(IF(COUNT(E147:P147)&lt;1,0,IF(COUNT(E148:P148)&gt;=COUNT(E147:P147),1,(COUNT(E148:P148)/COUNT(E147:P147)))),0)</f>
        <v>0</v>
      </c>
      <c r="R147" s="132"/>
      <c r="S147" s="54" t="s">
        <v>204</v>
      </c>
      <c r="T147" s="26"/>
      <c r="U147" s="30"/>
    </row>
    <row r="148" spans="1:21" s="1" customFormat="1" ht="34.5" customHeight="1" thickBot="1" x14ac:dyDescent="0.25">
      <c r="A148" s="75"/>
      <c r="B148" s="175"/>
      <c r="C148" s="195"/>
      <c r="D148" s="7" t="s">
        <v>33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2"/>
      <c r="Q148" s="50"/>
      <c r="R148" s="132"/>
      <c r="S148" s="55"/>
      <c r="T148" s="26"/>
      <c r="U148" s="30"/>
    </row>
    <row r="149" spans="1:21" s="1" customFormat="1" ht="32.25" customHeight="1" x14ac:dyDescent="0.2">
      <c r="A149" s="75"/>
      <c r="B149" s="161" t="s">
        <v>99</v>
      </c>
      <c r="C149" s="195" t="s">
        <v>181</v>
      </c>
      <c r="D149" s="6" t="s">
        <v>32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2"/>
      <c r="Q149" s="50">
        <f>IFERROR(IF(COUNT(E149:P149)&lt;1,0,IF(COUNT(E150:P150)&gt;=COUNT(E149:P149),1,(COUNT(E150:P150)/COUNT(E149:P149)))),0)</f>
        <v>0</v>
      </c>
      <c r="R149" s="132"/>
      <c r="S149" s="54" t="s">
        <v>223</v>
      </c>
      <c r="T149" s="59"/>
      <c r="U149" s="138"/>
    </row>
    <row r="150" spans="1:21" s="1" customFormat="1" ht="41.25" customHeight="1" thickBot="1" x14ac:dyDescent="0.25">
      <c r="A150" s="75"/>
      <c r="B150" s="162"/>
      <c r="C150" s="195"/>
      <c r="D150" s="7" t="s">
        <v>33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2"/>
      <c r="Q150" s="50"/>
      <c r="R150" s="132"/>
      <c r="S150" s="55"/>
      <c r="T150" s="137"/>
      <c r="U150" s="139"/>
    </row>
    <row r="151" spans="1:21" s="1" customFormat="1" ht="44.25" customHeight="1" x14ac:dyDescent="0.2">
      <c r="A151" s="75"/>
      <c r="B151" s="161" t="s">
        <v>100</v>
      </c>
      <c r="C151" s="195" t="s">
        <v>182</v>
      </c>
      <c r="D151" s="6" t="s">
        <v>32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2"/>
      <c r="Q151" s="50">
        <f>IFERROR(IF(COUNT(E151:P151)&lt;1,0,IF(COUNT(E152:P152)&gt;=COUNT(E151:P151),1,(COUNT(E152:P152)/COUNT(E151:P151)))),0)</f>
        <v>0</v>
      </c>
      <c r="R151" s="132"/>
      <c r="S151" s="54" t="s">
        <v>204</v>
      </c>
      <c r="T151" s="59"/>
      <c r="U151" s="138"/>
    </row>
    <row r="152" spans="1:21" s="1" customFormat="1" ht="48.75" customHeight="1" thickBot="1" x14ac:dyDescent="0.25">
      <c r="A152" s="75"/>
      <c r="B152" s="162"/>
      <c r="C152" s="195"/>
      <c r="D152" s="7" t="s">
        <v>33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2"/>
      <c r="Q152" s="50"/>
      <c r="R152" s="132"/>
      <c r="S152" s="55"/>
      <c r="T152" s="137"/>
      <c r="U152" s="139"/>
    </row>
    <row r="153" spans="1:21" s="1" customFormat="1" ht="42.75" customHeight="1" x14ac:dyDescent="0.2">
      <c r="A153" s="75"/>
      <c r="B153" s="161" t="s">
        <v>101</v>
      </c>
      <c r="C153" s="195" t="s">
        <v>183</v>
      </c>
      <c r="D153" s="6" t="s">
        <v>32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2"/>
      <c r="Q153" s="50">
        <f>IFERROR(IF(COUNT(E153:P153)&lt;1,0,IF(COUNT(E154:P154)&gt;=COUNT(E153:P153),1,(COUNT(E154:P154)/COUNT(E153:P153)))),0)</f>
        <v>0</v>
      </c>
      <c r="R153" s="132"/>
      <c r="S153" s="54" t="s">
        <v>224</v>
      </c>
      <c r="T153" s="59"/>
      <c r="U153" s="138"/>
    </row>
    <row r="154" spans="1:21" s="1" customFormat="1" ht="48.75" customHeight="1" thickBot="1" x14ac:dyDescent="0.25">
      <c r="A154" s="75"/>
      <c r="B154" s="162"/>
      <c r="C154" s="195"/>
      <c r="D154" s="7" t="s">
        <v>33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2"/>
      <c r="Q154" s="50"/>
      <c r="R154" s="132"/>
      <c r="S154" s="55"/>
      <c r="T154" s="137"/>
      <c r="U154" s="139"/>
    </row>
    <row r="155" spans="1:21" s="1" customFormat="1" ht="30.75" customHeight="1" x14ac:dyDescent="0.2">
      <c r="A155" s="75"/>
      <c r="B155" s="173" t="s">
        <v>102</v>
      </c>
      <c r="C155" s="195" t="s">
        <v>198</v>
      </c>
      <c r="D155" s="6" t="s">
        <v>32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2"/>
      <c r="Q155" s="50">
        <f>IFERROR(IF(COUNT(E155:P155)&lt;1,0,IF(COUNT(E156:P156)&gt;=COUNT(E155:P155),1,(COUNT(E156:P156)/COUNT(E155:P155)))),0)</f>
        <v>0</v>
      </c>
      <c r="R155" s="132"/>
      <c r="S155" s="54" t="s">
        <v>208</v>
      </c>
      <c r="T155" s="59"/>
      <c r="U155" s="138"/>
    </row>
    <row r="156" spans="1:21" s="1" customFormat="1" ht="31.5" customHeight="1" thickBot="1" x14ac:dyDescent="0.25">
      <c r="A156" s="75"/>
      <c r="B156" s="174"/>
      <c r="C156" s="195"/>
      <c r="D156" s="7" t="s">
        <v>33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12"/>
      <c r="Q156" s="50"/>
      <c r="R156" s="132"/>
      <c r="S156" s="55"/>
      <c r="T156" s="137"/>
      <c r="U156" s="139"/>
    </row>
    <row r="157" spans="1:21" s="1" customFormat="1" ht="29.25" customHeight="1" x14ac:dyDescent="0.2">
      <c r="A157" s="75"/>
      <c r="B157" s="174"/>
      <c r="C157" s="195" t="s">
        <v>157</v>
      </c>
      <c r="D157" s="6" t="s">
        <v>32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2"/>
      <c r="Q157" s="50">
        <f>IFERROR(IF(COUNT(E157:P157)&lt;1,0,IF(COUNT(E158:P158)&gt;=COUNT(E157:P157),1,(COUNT(E158:P158)/COUNT(E157:P157)))),0)</f>
        <v>0</v>
      </c>
      <c r="R157" s="132"/>
      <c r="S157" s="54" t="s">
        <v>204</v>
      </c>
      <c r="T157" s="26"/>
      <c r="U157" s="30"/>
    </row>
    <row r="158" spans="1:21" s="1" customFormat="1" ht="27.75" customHeight="1" thickBot="1" x14ac:dyDescent="0.25">
      <c r="A158" s="75"/>
      <c r="B158" s="175"/>
      <c r="C158" s="195"/>
      <c r="D158" s="7" t="s">
        <v>33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12"/>
      <c r="Q158" s="50"/>
      <c r="R158" s="132"/>
      <c r="S158" s="55"/>
      <c r="T158" s="26"/>
      <c r="U158" s="30"/>
    </row>
    <row r="159" spans="1:21" s="1" customFormat="1" ht="24.75" customHeight="1" x14ac:dyDescent="0.2">
      <c r="A159" s="75"/>
      <c r="B159" s="173" t="s">
        <v>103</v>
      </c>
      <c r="C159" s="195" t="s">
        <v>158</v>
      </c>
      <c r="D159" s="6" t="s">
        <v>32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2"/>
      <c r="Q159" s="50">
        <f>IFERROR(IF(COUNT(E159:P159)&lt;1,0,IF(COUNT(E160:P160)&gt;=COUNT(E159:P159),1,(COUNT(E160:P160)/COUNT(E159:P159)))),0)</f>
        <v>0</v>
      </c>
      <c r="R159" s="132"/>
      <c r="S159" s="54" t="s">
        <v>225</v>
      </c>
      <c r="T159" s="59"/>
      <c r="U159" s="138"/>
    </row>
    <row r="160" spans="1:21" s="1" customFormat="1" ht="24.75" customHeight="1" thickBot="1" x14ac:dyDescent="0.25">
      <c r="A160" s="75"/>
      <c r="B160" s="174"/>
      <c r="C160" s="195"/>
      <c r="D160" s="7" t="s">
        <v>33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2"/>
      <c r="Q160" s="50"/>
      <c r="R160" s="132"/>
      <c r="S160" s="55"/>
      <c r="T160" s="137"/>
      <c r="U160" s="139"/>
    </row>
    <row r="161" spans="1:21" s="1" customFormat="1" ht="33" customHeight="1" x14ac:dyDescent="0.2">
      <c r="A161" s="75"/>
      <c r="B161" s="174"/>
      <c r="C161" s="195" t="s">
        <v>184</v>
      </c>
      <c r="D161" s="6" t="s">
        <v>32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2"/>
      <c r="Q161" s="50">
        <f>IFERROR(IF(COUNT(E161:P161)&lt;1,0,IF(COUNT(E162:P162)&gt;=COUNT(E161:P161),1,(COUNT(E162:P162)/COUNT(E161:P161)))),0)</f>
        <v>0</v>
      </c>
      <c r="R161" s="132"/>
      <c r="S161" s="54" t="s">
        <v>225</v>
      </c>
      <c r="T161" s="26"/>
      <c r="U161" s="30"/>
    </row>
    <row r="162" spans="1:21" s="1" customFormat="1" ht="31.5" customHeight="1" thickBot="1" x14ac:dyDescent="0.25">
      <c r="A162" s="75"/>
      <c r="B162" s="174"/>
      <c r="C162" s="195"/>
      <c r="D162" s="7" t="s">
        <v>33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2"/>
      <c r="Q162" s="50"/>
      <c r="R162" s="132"/>
      <c r="S162" s="55"/>
      <c r="T162" s="26"/>
      <c r="U162" s="30"/>
    </row>
    <row r="163" spans="1:21" s="1" customFormat="1" ht="31.5" customHeight="1" x14ac:dyDescent="0.2">
      <c r="A163" s="75"/>
      <c r="B163" s="174"/>
      <c r="C163" s="48" t="s">
        <v>185</v>
      </c>
      <c r="D163" s="6" t="s">
        <v>32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2"/>
      <c r="Q163" s="50">
        <f>IFERROR(IF(COUNT(E163:P163)&lt;1,0,IF(COUNT(E164:P164)&gt;=COUNT(E163:P163),1,(COUNT(E164:P164)/COUNT(E163:P163)))),0)</f>
        <v>0</v>
      </c>
      <c r="R163" s="132"/>
      <c r="S163" s="54" t="s">
        <v>227</v>
      </c>
      <c r="T163" s="26"/>
      <c r="U163" s="30"/>
    </row>
    <row r="164" spans="1:21" s="1" customFormat="1" ht="31.5" customHeight="1" thickBot="1" x14ac:dyDescent="0.25">
      <c r="A164" s="75"/>
      <c r="B164" s="174"/>
      <c r="C164" s="49"/>
      <c r="D164" s="7" t="s">
        <v>33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2"/>
      <c r="Q164" s="50"/>
      <c r="R164" s="132"/>
      <c r="S164" s="55"/>
      <c r="T164" s="26"/>
      <c r="U164" s="30"/>
    </row>
    <row r="165" spans="1:21" s="1" customFormat="1" ht="31.5" customHeight="1" x14ac:dyDescent="0.2">
      <c r="A165" s="75"/>
      <c r="B165" s="174"/>
      <c r="C165" s="48" t="s">
        <v>186</v>
      </c>
      <c r="D165" s="6" t="s">
        <v>32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2"/>
      <c r="Q165" s="50">
        <f>IFERROR(IF(COUNT(E165:P165)&lt;1,0,IF(COUNT(E166:P166)&gt;=COUNT(E165:P165),1,(COUNT(E166:P166)/COUNT(E165:P165)))),0)</f>
        <v>0</v>
      </c>
      <c r="R165" s="132"/>
      <c r="S165" s="54" t="s">
        <v>227</v>
      </c>
      <c r="T165" s="26"/>
      <c r="U165" s="30"/>
    </row>
    <row r="166" spans="1:21" s="1" customFormat="1" ht="31.5" customHeight="1" thickBot="1" x14ac:dyDescent="0.25">
      <c r="A166" s="75"/>
      <c r="B166" s="174"/>
      <c r="C166" s="49"/>
      <c r="D166" s="7" t="s">
        <v>33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2"/>
      <c r="Q166" s="50"/>
      <c r="R166" s="132"/>
      <c r="S166" s="55"/>
      <c r="T166" s="26"/>
      <c r="U166" s="30"/>
    </row>
    <row r="167" spans="1:21" s="1" customFormat="1" ht="45" customHeight="1" x14ac:dyDescent="0.2">
      <c r="A167" s="75"/>
      <c r="B167" s="174"/>
      <c r="C167" s="195" t="s">
        <v>187</v>
      </c>
      <c r="D167" s="6" t="s">
        <v>32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2"/>
      <c r="Q167" s="50">
        <f>IFERROR(IF(COUNT(E167:P167)&lt;1,0,IF(COUNT(E168:P168)&gt;=COUNT(E167:P167),1,(COUNT(E168:P168)/COUNT(E167:P167)))),0)</f>
        <v>0</v>
      </c>
      <c r="R167" s="132"/>
      <c r="S167" s="54" t="s">
        <v>228</v>
      </c>
      <c r="T167" s="26"/>
      <c r="U167" s="30"/>
    </row>
    <row r="168" spans="1:21" s="1" customFormat="1" ht="42" customHeight="1" thickBot="1" x14ac:dyDescent="0.25">
      <c r="A168" s="75"/>
      <c r="B168" s="175"/>
      <c r="C168" s="195"/>
      <c r="D168" s="7" t="s">
        <v>33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12"/>
      <c r="Q168" s="50"/>
      <c r="R168" s="132"/>
      <c r="S168" s="55"/>
      <c r="T168" s="26"/>
      <c r="U168" s="30"/>
    </row>
    <row r="169" spans="1:21" s="1" customFormat="1" ht="35.25" customHeight="1" x14ac:dyDescent="0.2">
      <c r="A169" s="75"/>
      <c r="B169" s="161" t="s">
        <v>104</v>
      </c>
      <c r="C169" s="195" t="s">
        <v>188</v>
      </c>
      <c r="D169" s="6" t="s">
        <v>32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2"/>
      <c r="Q169" s="50">
        <f>IFERROR(IF(COUNT(E169:P169)&lt;1,0,IF(COUNT(E170:P170)&gt;=COUNT(E169:P169),1,(COUNT(E170:P170)/COUNT(E169:P169)))),0)</f>
        <v>0</v>
      </c>
      <c r="R169" s="132"/>
      <c r="S169" s="54" t="s">
        <v>204</v>
      </c>
      <c r="T169" s="59"/>
      <c r="U169" s="138"/>
    </row>
    <row r="170" spans="1:21" s="1" customFormat="1" ht="36.75" customHeight="1" thickBot="1" x14ac:dyDescent="0.25">
      <c r="A170" s="75"/>
      <c r="B170" s="162"/>
      <c r="C170" s="195"/>
      <c r="D170" s="7" t="s">
        <v>33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2"/>
      <c r="Q170" s="50"/>
      <c r="R170" s="132"/>
      <c r="S170" s="55"/>
      <c r="T170" s="137"/>
      <c r="U170" s="139"/>
    </row>
    <row r="171" spans="1:21" s="1" customFormat="1" ht="35.25" customHeight="1" x14ac:dyDescent="0.2">
      <c r="A171" s="115" t="s">
        <v>21</v>
      </c>
      <c r="B171" s="161" t="s">
        <v>105</v>
      </c>
      <c r="C171" s="123" t="s">
        <v>189</v>
      </c>
      <c r="D171" s="6" t="s">
        <v>32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2"/>
      <c r="Q171" s="78">
        <f>IFERROR(IF(COUNT(E171:P171)&lt;1,0,IF(COUNT(E172:P172)&gt;=COUNT(E171:P171),1,(COUNT(E172:P172)/COUNT(E171:P171)))),0)</f>
        <v>0</v>
      </c>
      <c r="R171" s="130">
        <f>AVERAGE(Q171:Q178)</f>
        <v>0</v>
      </c>
      <c r="S171" s="140" t="s">
        <v>216</v>
      </c>
      <c r="T171" s="141"/>
      <c r="U171" s="160"/>
    </row>
    <row r="172" spans="1:21" s="1" customFormat="1" ht="41.25" customHeight="1" thickBot="1" x14ac:dyDescent="0.25">
      <c r="A172" s="115"/>
      <c r="B172" s="162"/>
      <c r="C172" s="49"/>
      <c r="D172" s="7" t="s">
        <v>33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2"/>
      <c r="Q172" s="50"/>
      <c r="R172" s="131"/>
      <c r="S172" s="33"/>
      <c r="T172" s="137"/>
      <c r="U172" s="139"/>
    </row>
    <row r="173" spans="1:21" s="1" customFormat="1" ht="51.75" customHeight="1" x14ac:dyDescent="0.2">
      <c r="A173" s="115"/>
      <c r="B173" s="161" t="s">
        <v>106</v>
      </c>
      <c r="C173" s="195" t="s">
        <v>190</v>
      </c>
      <c r="D173" s="6" t="s">
        <v>32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2"/>
      <c r="Q173" s="50">
        <f>IFERROR(IF(COUNT(E173:P173)&lt;1,0,IF(COUNT(E174:P174)&gt;=COUNT(E173:P173),1,(COUNT(E174:P174)/COUNT(E173:P173)))),0)</f>
        <v>0</v>
      </c>
      <c r="R173" s="131"/>
      <c r="S173" s="32" t="s">
        <v>216</v>
      </c>
      <c r="T173" s="59"/>
      <c r="U173" s="138"/>
    </row>
    <row r="174" spans="1:21" s="1" customFormat="1" ht="47.25" customHeight="1" thickBot="1" x14ac:dyDescent="0.25">
      <c r="A174" s="115"/>
      <c r="B174" s="162"/>
      <c r="C174" s="195"/>
      <c r="D174" s="7" t="s">
        <v>33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3"/>
      <c r="Q174" s="157"/>
      <c r="R174" s="131"/>
      <c r="S174" s="153"/>
      <c r="T174" s="154"/>
      <c r="U174" s="155"/>
    </row>
    <row r="175" spans="1:21" s="1" customFormat="1" ht="45.75" customHeight="1" x14ac:dyDescent="0.2">
      <c r="A175" s="115"/>
      <c r="B175" s="161" t="s">
        <v>107</v>
      </c>
      <c r="C175" s="195" t="s">
        <v>199</v>
      </c>
      <c r="D175" s="6" t="s">
        <v>32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2"/>
      <c r="Q175" s="50">
        <f>IFERROR(IF(COUNT(E175:P175)&lt;1,0,IF(COUNT(E176:P176)&gt;=COUNT(E175:P175),1,(COUNT(E176:P176)/COUNT(E175:P175)))),0)</f>
        <v>0</v>
      </c>
      <c r="R175" s="131"/>
      <c r="S175" s="32" t="s">
        <v>216</v>
      </c>
      <c r="T175" s="59"/>
      <c r="U175" s="138"/>
    </row>
    <row r="176" spans="1:21" s="1" customFormat="1" ht="47.25" customHeight="1" thickBot="1" x14ac:dyDescent="0.25">
      <c r="A176" s="115"/>
      <c r="B176" s="162"/>
      <c r="C176" s="195"/>
      <c r="D176" s="7" t="s">
        <v>33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3"/>
      <c r="Q176" s="157"/>
      <c r="R176" s="131"/>
      <c r="S176" s="153"/>
      <c r="T176" s="154"/>
      <c r="U176" s="155"/>
    </row>
    <row r="177" spans="1:21" s="1" customFormat="1" ht="33" customHeight="1" x14ac:dyDescent="0.2">
      <c r="A177" s="115"/>
      <c r="B177" s="161" t="s">
        <v>108</v>
      </c>
      <c r="C177" s="195" t="s">
        <v>191</v>
      </c>
      <c r="D177" s="6" t="s">
        <v>32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2"/>
      <c r="Q177" s="50">
        <f>IFERROR(IF(COUNT(E177:P177)&lt;1,0,IF(COUNT(E178:P178)&gt;=COUNT(E177:P177),1,(COUNT(E178:P178)/COUNT(E177:P177)))),0)</f>
        <v>0</v>
      </c>
      <c r="R177" s="131"/>
      <c r="S177" s="32" t="s">
        <v>216</v>
      </c>
      <c r="T177" s="59"/>
      <c r="U177" s="138"/>
    </row>
    <row r="178" spans="1:21" s="1" customFormat="1" ht="54" customHeight="1" thickBot="1" x14ac:dyDescent="0.25">
      <c r="A178" s="115"/>
      <c r="B178" s="162"/>
      <c r="C178" s="195"/>
      <c r="D178" s="7" t="s">
        <v>33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3"/>
      <c r="Q178" s="157"/>
      <c r="R178" s="156"/>
      <c r="S178" s="153"/>
      <c r="T178" s="154"/>
      <c r="U178" s="155"/>
    </row>
    <row r="179" spans="1:21" s="1" customFormat="1" ht="41.25" customHeight="1" x14ac:dyDescent="0.2">
      <c r="A179" s="72" t="s">
        <v>22</v>
      </c>
      <c r="B179" s="161" t="s">
        <v>109</v>
      </c>
      <c r="C179" s="195" t="s">
        <v>192</v>
      </c>
      <c r="D179" s="6" t="s">
        <v>32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2"/>
      <c r="Q179" s="78">
        <f>IFERROR(IF(COUNT(E179:P179)&lt;1,0,IF(COUNT(E180:P180)&gt;=COUNT(E179:P179),1,(COUNT(E180:P180)/COUNT(E179:P179)))),0)</f>
        <v>0</v>
      </c>
      <c r="R179" s="130">
        <f>AVERAGE(Q179:Q188)</f>
        <v>0</v>
      </c>
      <c r="S179" s="140" t="s">
        <v>216</v>
      </c>
      <c r="T179" s="141"/>
      <c r="U179" s="158"/>
    </row>
    <row r="180" spans="1:21" s="1" customFormat="1" ht="41.25" customHeight="1" thickBot="1" x14ac:dyDescent="0.25">
      <c r="A180" s="72"/>
      <c r="B180" s="162"/>
      <c r="C180" s="195"/>
      <c r="D180" s="7" t="s">
        <v>33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12"/>
      <c r="Q180" s="50"/>
      <c r="R180" s="131"/>
      <c r="S180" s="33"/>
      <c r="T180" s="137"/>
      <c r="U180" s="159"/>
    </row>
    <row r="181" spans="1:21" s="1" customFormat="1" ht="48" customHeight="1" x14ac:dyDescent="0.2">
      <c r="A181" s="72"/>
      <c r="B181" s="161" t="s">
        <v>110</v>
      </c>
      <c r="C181" s="48" t="s">
        <v>193</v>
      </c>
      <c r="D181" s="6" t="s">
        <v>32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2"/>
      <c r="Q181" s="50">
        <f>IFERROR(IF(COUNT(E181:P181)&lt;1,0,IF(COUNT(E182:P182)&gt;=COUNT(E181:P181),1,(COUNT(E182:P182)/COUNT(E181:P181)))),0)</f>
        <v>0</v>
      </c>
      <c r="R181" s="131"/>
      <c r="S181" s="32" t="s">
        <v>229</v>
      </c>
      <c r="T181" s="59"/>
      <c r="U181" s="61"/>
    </row>
    <row r="182" spans="1:21" s="1" customFormat="1" ht="44.25" customHeight="1" thickBot="1" x14ac:dyDescent="0.25">
      <c r="A182" s="72"/>
      <c r="B182" s="162"/>
      <c r="C182" s="123"/>
      <c r="D182" s="7" t="s">
        <v>33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4"/>
      <c r="Q182" s="208"/>
      <c r="R182" s="131"/>
      <c r="S182" s="209"/>
      <c r="T182" s="60"/>
      <c r="U182" s="62"/>
    </row>
    <row r="183" spans="1:21" s="1" customFormat="1" ht="42" customHeight="1" x14ac:dyDescent="0.2">
      <c r="A183" s="72"/>
      <c r="B183" s="161" t="s">
        <v>111</v>
      </c>
      <c r="C183" s="48" t="s">
        <v>194</v>
      </c>
      <c r="D183" s="6" t="s">
        <v>32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2"/>
      <c r="Q183" s="50">
        <f>IFERROR(IF(COUNT(E183:P183)&lt;1,0,IF(COUNT(E184:P184)&gt;=COUNT(E183:P183),1,(COUNT(E184:P184)/COUNT(E183:P183)))),0)</f>
        <v>0</v>
      </c>
      <c r="R183" s="131"/>
      <c r="S183" s="32" t="s">
        <v>216</v>
      </c>
      <c r="T183" s="59"/>
      <c r="U183" s="61"/>
    </row>
    <row r="184" spans="1:21" s="1" customFormat="1" ht="35.25" customHeight="1" thickBot="1" x14ac:dyDescent="0.25">
      <c r="A184" s="72"/>
      <c r="B184" s="162"/>
      <c r="C184" s="123"/>
      <c r="D184" s="7" t="s">
        <v>33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4"/>
      <c r="Q184" s="208"/>
      <c r="R184" s="131"/>
      <c r="S184" s="209"/>
      <c r="T184" s="60"/>
      <c r="U184" s="62"/>
    </row>
    <row r="185" spans="1:21" s="1" customFormat="1" ht="30.75" customHeight="1" x14ac:dyDescent="0.2">
      <c r="A185" s="72"/>
      <c r="B185" s="173" t="s">
        <v>112</v>
      </c>
      <c r="C185" s="195" t="s">
        <v>159</v>
      </c>
      <c r="D185" s="6" t="s">
        <v>32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2"/>
      <c r="Q185" s="50">
        <f t="shared" ref="Q185" si="3">IFERROR(IF(COUNT(E185:P185)&lt;1,0,IF(COUNT(E186:P186)&gt;=COUNT(E185:P185),1,(COUNT(E186:P186)/COUNT(E185:P185)))),0)</f>
        <v>0</v>
      </c>
      <c r="R185" s="132"/>
      <c r="S185" s="51" t="s">
        <v>216</v>
      </c>
      <c r="T185" s="59"/>
      <c r="U185" s="61"/>
    </row>
    <row r="186" spans="1:21" s="1" customFormat="1" ht="30.75" customHeight="1" thickBot="1" x14ac:dyDescent="0.25">
      <c r="A186" s="72"/>
      <c r="B186" s="174"/>
      <c r="C186" s="195"/>
      <c r="D186" s="7" t="s">
        <v>33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4"/>
      <c r="Q186" s="208"/>
      <c r="R186" s="132"/>
      <c r="S186" s="51"/>
      <c r="T186" s="60"/>
      <c r="U186" s="62"/>
    </row>
    <row r="187" spans="1:21" s="1" customFormat="1" ht="43.5" customHeight="1" x14ac:dyDescent="0.2">
      <c r="A187" s="72"/>
      <c r="B187" s="174"/>
      <c r="C187" s="195" t="s">
        <v>195</v>
      </c>
      <c r="D187" s="6" t="s">
        <v>32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2"/>
      <c r="Q187" s="50">
        <f t="shared" ref="Q187" si="4">IFERROR(IF(COUNT(E187:P187)&lt;1,0,IF(COUNT(E188:P188)&gt;=COUNT(E187:P187),1,(COUNT(E188:P188)/COUNT(E187:P187)))),0)</f>
        <v>0</v>
      </c>
      <c r="R187" s="132"/>
      <c r="S187" s="51" t="s">
        <v>204</v>
      </c>
      <c r="T187" s="60"/>
      <c r="U187" s="62"/>
    </row>
    <row r="188" spans="1:21" s="1" customFormat="1" ht="44.25" customHeight="1" thickBot="1" x14ac:dyDescent="0.25">
      <c r="A188" s="72"/>
      <c r="B188" s="211"/>
      <c r="C188" s="195"/>
      <c r="D188" s="7" t="s">
        <v>33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4"/>
      <c r="Q188" s="208"/>
      <c r="R188" s="132"/>
      <c r="S188" s="51"/>
      <c r="T188" s="60"/>
      <c r="U188" s="62"/>
    </row>
    <row r="189" spans="1:21" s="1" customFormat="1" ht="24" customHeight="1" thickBot="1" x14ac:dyDescent="0.25">
      <c r="A189" s="120" t="s">
        <v>30</v>
      </c>
      <c r="B189" s="121"/>
      <c r="C189" s="121"/>
      <c r="D189" s="122"/>
      <c r="E189" s="15">
        <f t="shared" ref="E189:P189" si="5">SUMIF($D$17:$D$188,"P*",E17:E188)</f>
        <v>0</v>
      </c>
      <c r="F189" s="15">
        <f t="shared" si="5"/>
        <v>0</v>
      </c>
      <c r="G189" s="15">
        <f t="shared" si="5"/>
        <v>0</v>
      </c>
      <c r="H189" s="15">
        <f t="shared" si="5"/>
        <v>0</v>
      </c>
      <c r="I189" s="15">
        <f t="shared" si="5"/>
        <v>0</v>
      </c>
      <c r="J189" s="15">
        <f t="shared" si="5"/>
        <v>0</v>
      </c>
      <c r="K189" s="15">
        <f t="shared" si="5"/>
        <v>0</v>
      </c>
      <c r="L189" s="15">
        <f t="shared" si="5"/>
        <v>0</v>
      </c>
      <c r="M189" s="15">
        <f t="shared" si="5"/>
        <v>0</v>
      </c>
      <c r="N189" s="15">
        <f t="shared" si="5"/>
        <v>0</v>
      </c>
      <c r="O189" s="15">
        <f t="shared" si="5"/>
        <v>0</v>
      </c>
      <c r="P189" s="15">
        <f t="shared" si="5"/>
        <v>0</v>
      </c>
      <c r="Q189" s="116">
        <f>SUM(E189:P189)</f>
        <v>0</v>
      </c>
      <c r="R189" s="117"/>
      <c r="S189" s="133"/>
      <c r="T189" s="134"/>
      <c r="U189" s="134"/>
    </row>
    <row r="190" spans="1:21" s="1" customFormat="1" ht="24" customHeight="1" thickBot="1" x14ac:dyDescent="0.25">
      <c r="A190" s="196" t="s">
        <v>31</v>
      </c>
      <c r="B190" s="197"/>
      <c r="C190" s="197"/>
      <c r="D190" s="198"/>
      <c r="E190" s="16">
        <f t="shared" ref="E190:P190" si="6">SUMIF($D$17:$D$188,"E*",E17:E188)</f>
        <v>0</v>
      </c>
      <c r="F190" s="16">
        <f t="shared" si="6"/>
        <v>0</v>
      </c>
      <c r="G190" s="16">
        <f t="shared" si="6"/>
        <v>0</v>
      </c>
      <c r="H190" s="16">
        <f t="shared" si="6"/>
        <v>0</v>
      </c>
      <c r="I190" s="16">
        <f t="shared" si="6"/>
        <v>0</v>
      </c>
      <c r="J190" s="16">
        <f t="shared" si="6"/>
        <v>0</v>
      </c>
      <c r="K190" s="16">
        <f t="shared" si="6"/>
        <v>0</v>
      </c>
      <c r="L190" s="16">
        <f t="shared" si="6"/>
        <v>0</v>
      </c>
      <c r="M190" s="16">
        <f t="shared" si="6"/>
        <v>0</v>
      </c>
      <c r="N190" s="16">
        <f t="shared" si="6"/>
        <v>0</v>
      </c>
      <c r="O190" s="16">
        <f t="shared" si="6"/>
        <v>0</v>
      </c>
      <c r="P190" s="17">
        <f t="shared" si="6"/>
        <v>0</v>
      </c>
      <c r="Q190" s="118">
        <f>SUM(E190:P190)</f>
        <v>0</v>
      </c>
      <c r="R190" s="119"/>
      <c r="S190" s="135"/>
      <c r="T190" s="136"/>
      <c r="U190" s="136"/>
    </row>
    <row r="191" spans="1:21" s="1" customFormat="1" ht="20.25" customHeight="1" thickBot="1" x14ac:dyDescent="0.25">
      <c r="A191" s="205" t="s">
        <v>34</v>
      </c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7"/>
    </row>
    <row r="192" spans="1:21" ht="31.5" customHeight="1" x14ac:dyDescent="0.2">
      <c r="A192" s="187" t="s">
        <v>14</v>
      </c>
      <c r="B192" s="188"/>
      <c r="C192" s="188"/>
      <c r="D192" s="189"/>
      <c r="E192" s="190" t="s">
        <v>15</v>
      </c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2"/>
      <c r="S192" s="210" t="s">
        <v>0</v>
      </c>
      <c r="T192" s="210"/>
      <c r="U192" s="210"/>
    </row>
    <row r="193" spans="1:21" ht="21" customHeight="1" x14ac:dyDescent="0.2">
      <c r="A193" s="202" t="s">
        <v>49</v>
      </c>
      <c r="B193" s="203"/>
      <c r="C193" s="203"/>
      <c r="D193" s="204"/>
      <c r="E193" s="193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94"/>
      <c r="S193" s="71"/>
      <c r="T193" s="71"/>
      <c r="U193" s="71"/>
    </row>
    <row r="194" spans="1:21" ht="21" customHeight="1" x14ac:dyDescent="0.2">
      <c r="A194" s="199" t="s">
        <v>50</v>
      </c>
      <c r="B194" s="200"/>
      <c r="C194" s="200"/>
      <c r="D194" s="201"/>
      <c r="E194" s="193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94"/>
      <c r="S194" s="71"/>
      <c r="T194" s="71"/>
      <c r="U194" s="71"/>
    </row>
    <row r="195" spans="1:21" ht="21" customHeight="1" x14ac:dyDescent="0.2">
      <c r="A195" s="202" t="s">
        <v>51</v>
      </c>
      <c r="B195" s="203"/>
      <c r="C195" s="203"/>
      <c r="D195" s="204"/>
      <c r="E195" s="193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94"/>
      <c r="S195" s="71"/>
      <c r="T195" s="71"/>
      <c r="U195" s="71"/>
    </row>
    <row r="196" spans="1:21" ht="21" customHeight="1" thickBot="1" x14ac:dyDescent="0.25">
      <c r="A196" s="56" t="s">
        <v>52</v>
      </c>
      <c r="B196" s="57"/>
      <c r="C196" s="57"/>
      <c r="D196" s="58"/>
      <c r="E196" s="184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6"/>
      <c r="S196" s="80"/>
      <c r="T196" s="80"/>
      <c r="U196" s="80"/>
    </row>
    <row r="197" spans="1:21" ht="36.6" customHeight="1" thickBot="1" x14ac:dyDescent="0.25">
      <c r="A197" s="81" t="s">
        <v>35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3"/>
    </row>
    <row r="198" spans="1:21" ht="19.5" customHeight="1" thickBot="1" x14ac:dyDescent="0.25">
      <c r="A198" s="100" t="s">
        <v>55</v>
      </c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2"/>
      <c r="S198" s="84" t="s">
        <v>43</v>
      </c>
      <c r="T198" s="85"/>
      <c r="U198" s="86"/>
    </row>
    <row r="199" spans="1:21" ht="43.5" customHeight="1" x14ac:dyDescent="0.2">
      <c r="A199" s="69" t="s">
        <v>36</v>
      </c>
      <c r="B199" s="70"/>
      <c r="C199" s="79" t="s">
        <v>37</v>
      </c>
      <c r="D199" s="70"/>
      <c r="E199" s="18" t="s">
        <v>1</v>
      </c>
      <c r="F199" s="18" t="s">
        <v>2</v>
      </c>
      <c r="G199" s="18" t="s">
        <v>3</v>
      </c>
      <c r="H199" s="18" t="s">
        <v>4</v>
      </c>
      <c r="I199" s="18" t="s">
        <v>5</v>
      </c>
      <c r="J199" s="18" t="s">
        <v>6</v>
      </c>
      <c r="K199" s="18" t="s">
        <v>7</v>
      </c>
      <c r="L199" s="18" t="s">
        <v>8</v>
      </c>
      <c r="M199" s="18" t="s">
        <v>9</v>
      </c>
      <c r="N199" s="18" t="s">
        <v>10</v>
      </c>
      <c r="O199" s="18" t="s">
        <v>11</v>
      </c>
      <c r="P199" s="18" t="s">
        <v>12</v>
      </c>
      <c r="Q199" s="99" t="s">
        <v>13</v>
      </c>
      <c r="R199" s="79"/>
      <c r="S199" s="87"/>
      <c r="T199" s="88"/>
      <c r="U199" s="89"/>
    </row>
    <row r="200" spans="1:21" ht="33" customHeight="1" x14ac:dyDescent="0.2">
      <c r="A200" s="106" t="s">
        <v>38</v>
      </c>
      <c r="B200" s="105" t="s">
        <v>54</v>
      </c>
      <c r="C200" s="111" t="s">
        <v>47</v>
      </c>
      <c r="D200" s="112"/>
      <c r="E200" s="19">
        <f t="shared" ref="E200:P200" si="7">E189</f>
        <v>0</v>
      </c>
      <c r="F200" s="19">
        <f t="shared" si="7"/>
        <v>0</v>
      </c>
      <c r="G200" s="19">
        <f t="shared" si="7"/>
        <v>0</v>
      </c>
      <c r="H200" s="19">
        <f t="shared" si="7"/>
        <v>0</v>
      </c>
      <c r="I200" s="19">
        <f t="shared" si="7"/>
        <v>0</v>
      </c>
      <c r="J200" s="19">
        <f t="shared" si="7"/>
        <v>0</v>
      </c>
      <c r="K200" s="19">
        <f t="shared" si="7"/>
        <v>0</v>
      </c>
      <c r="L200" s="19">
        <f t="shared" si="7"/>
        <v>0</v>
      </c>
      <c r="M200" s="19">
        <f t="shared" si="7"/>
        <v>0</v>
      </c>
      <c r="N200" s="19">
        <f t="shared" si="7"/>
        <v>0</v>
      </c>
      <c r="O200" s="19">
        <f t="shared" si="7"/>
        <v>0</v>
      </c>
      <c r="P200" s="19">
        <f t="shared" si="7"/>
        <v>0</v>
      </c>
      <c r="Q200" s="113">
        <f>SUM(E200:P200)</f>
        <v>0</v>
      </c>
      <c r="R200" s="114"/>
      <c r="S200" s="90"/>
      <c r="T200" s="91"/>
      <c r="U200" s="92"/>
    </row>
    <row r="201" spans="1:21" ht="27.6" customHeight="1" x14ac:dyDescent="0.2">
      <c r="A201" s="106"/>
      <c r="B201" s="71"/>
      <c r="C201" s="111" t="s">
        <v>39</v>
      </c>
      <c r="D201" s="112"/>
      <c r="E201" s="19">
        <f>E190</f>
        <v>0</v>
      </c>
      <c r="F201" s="19">
        <f t="shared" ref="F201:P201" si="8">F190</f>
        <v>0</v>
      </c>
      <c r="G201" s="19">
        <f t="shared" si="8"/>
        <v>0</v>
      </c>
      <c r="H201" s="19">
        <f t="shared" si="8"/>
        <v>0</v>
      </c>
      <c r="I201" s="19">
        <f t="shared" si="8"/>
        <v>0</v>
      </c>
      <c r="J201" s="19">
        <f t="shared" si="8"/>
        <v>0</v>
      </c>
      <c r="K201" s="19">
        <f t="shared" si="8"/>
        <v>0</v>
      </c>
      <c r="L201" s="19">
        <f t="shared" si="8"/>
        <v>0</v>
      </c>
      <c r="M201" s="19">
        <f t="shared" si="8"/>
        <v>0</v>
      </c>
      <c r="N201" s="19">
        <f t="shared" si="8"/>
        <v>0</v>
      </c>
      <c r="O201" s="19">
        <f t="shared" si="8"/>
        <v>0</v>
      </c>
      <c r="P201" s="19">
        <f t="shared" si="8"/>
        <v>0</v>
      </c>
      <c r="Q201" s="113">
        <f>SUM(E201:P201)</f>
        <v>0</v>
      </c>
      <c r="R201" s="114"/>
      <c r="S201" s="90"/>
      <c r="T201" s="91"/>
      <c r="U201" s="92"/>
    </row>
    <row r="202" spans="1:21" ht="23.25" customHeight="1" x14ac:dyDescent="0.2">
      <c r="A202" s="106"/>
      <c r="B202" s="71"/>
      <c r="C202" s="103" t="s">
        <v>40</v>
      </c>
      <c r="D202" s="104"/>
      <c r="E202" s="20" t="str">
        <f>IFERROR(IF(E200&lt;1,"",IF((E201/E200)&gt;1,1,(E201/E200))),0)</f>
        <v/>
      </c>
      <c r="F202" s="20" t="str">
        <f t="shared" ref="F202:P202" si="9">IFERROR(IF(F200&lt;1,"",IF((F201/F200)&gt;1,1,(F201/F200))),0)</f>
        <v/>
      </c>
      <c r="G202" s="20" t="str">
        <f t="shared" si="9"/>
        <v/>
      </c>
      <c r="H202" s="20" t="str">
        <f t="shared" si="9"/>
        <v/>
      </c>
      <c r="I202" s="20" t="str">
        <f t="shared" si="9"/>
        <v/>
      </c>
      <c r="J202" s="20" t="str">
        <f t="shared" si="9"/>
        <v/>
      </c>
      <c r="K202" s="20" t="str">
        <f t="shared" si="9"/>
        <v/>
      </c>
      <c r="L202" s="20" t="str">
        <f t="shared" si="9"/>
        <v/>
      </c>
      <c r="M202" s="20" t="str">
        <f t="shared" si="9"/>
        <v/>
      </c>
      <c r="N202" s="20" t="str">
        <f t="shared" si="9"/>
        <v/>
      </c>
      <c r="O202" s="20" t="str">
        <f t="shared" si="9"/>
        <v/>
      </c>
      <c r="P202" s="20" t="str">
        <f t="shared" si="9"/>
        <v/>
      </c>
      <c r="Q202" s="107" t="str">
        <f>IFERROR(IF(Q200&lt;1,"",IF((Q201/Q200)&gt;1,1,(Q201/Q200))),0)</f>
        <v/>
      </c>
      <c r="R202" s="108"/>
      <c r="S202" s="90"/>
      <c r="T202" s="91"/>
      <c r="U202" s="92"/>
    </row>
    <row r="203" spans="1:21" ht="23.25" customHeight="1" x14ac:dyDescent="0.2">
      <c r="A203" s="106"/>
      <c r="B203" s="71"/>
      <c r="C203" s="103" t="s">
        <v>41</v>
      </c>
      <c r="D203" s="104"/>
      <c r="E203" s="20">
        <v>0.9</v>
      </c>
      <c r="F203" s="20">
        <v>0.9</v>
      </c>
      <c r="G203" s="20">
        <v>0.9</v>
      </c>
      <c r="H203" s="20">
        <v>0.9</v>
      </c>
      <c r="I203" s="20">
        <v>0.9</v>
      </c>
      <c r="J203" s="20">
        <v>0.9</v>
      </c>
      <c r="K203" s="20">
        <v>0.9</v>
      </c>
      <c r="L203" s="20">
        <v>0.9</v>
      </c>
      <c r="M203" s="20">
        <v>0.9</v>
      </c>
      <c r="N203" s="20">
        <v>0.9</v>
      </c>
      <c r="O203" s="20">
        <v>0.9</v>
      </c>
      <c r="P203" s="20">
        <v>0.9</v>
      </c>
      <c r="Q203" s="109">
        <v>0.9</v>
      </c>
      <c r="R203" s="110"/>
      <c r="S203" s="90"/>
      <c r="T203" s="91"/>
      <c r="U203" s="92"/>
    </row>
    <row r="204" spans="1:21" ht="16.5" customHeight="1" x14ac:dyDescent="0.2">
      <c r="A204" s="96" t="s">
        <v>42</v>
      </c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8"/>
      <c r="S204" s="90"/>
      <c r="T204" s="91"/>
      <c r="U204" s="92"/>
    </row>
    <row r="205" spans="1:21" x14ac:dyDescent="0.2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8"/>
      <c r="S205" s="90"/>
      <c r="T205" s="91"/>
      <c r="U205" s="92"/>
    </row>
    <row r="206" spans="1:21" x14ac:dyDescent="0.2">
      <c r="A206" s="39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1"/>
      <c r="S206" s="90"/>
      <c r="T206" s="91"/>
      <c r="U206" s="92"/>
    </row>
    <row r="207" spans="1:21" x14ac:dyDescent="0.2">
      <c r="A207" s="39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1"/>
      <c r="S207" s="90"/>
      <c r="T207" s="91"/>
      <c r="U207" s="92"/>
    </row>
    <row r="208" spans="1:21" x14ac:dyDescent="0.2">
      <c r="A208" s="39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1"/>
      <c r="S208" s="90"/>
      <c r="T208" s="91"/>
      <c r="U208" s="92"/>
    </row>
    <row r="209" spans="1:21" x14ac:dyDescent="0.2">
      <c r="A209" s="39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1"/>
      <c r="S209" s="90"/>
      <c r="T209" s="91"/>
      <c r="U209" s="92"/>
    </row>
    <row r="210" spans="1:21" x14ac:dyDescent="0.2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1"/>
      <c r="S210" s="90"/>
      <c r="T210" s="91"/>
      <c r="U210" s="92"/>
    </row>
    <row r="211" spans="1:21" ht="12.75" thickBot="1" x14ac:dyDescent="0.25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4"/>
      <c r="S211" s="93"/>
      <c r="T211" s="94"/>
      <c r="U211" s="95"/>
    </row>
  </sheetData>
  <mergeCells count="529">
    <mergeCell ref="B85:B88"/>
    <mergeCell ref="C93:C94"/>
    <mergeCell ref="B91:B94"/>
    <mergeCell ref="T41:T42"/>
    <mergeCell ref="T45:T46"/>
    <mergeCell ref="T53:T54"/>
    <mergeCell ref="B173:B174"/>
    <mergeCell ref="B159:B168"/>
    <mergeCell ref="Q141:Q142"/>
    <mergeCell ref="B153:B154"/>
    <mergeCell ref="Q109:Q110"/>
    <mergeCell ref="C153:C154"/>
    <mergeCell ref="Q153:Q154"/>
    <mergeCell ref="B169:B170"/>
    <mergeCell ref="C149:C150"/>
    <mergeCell ref="Q149:Q150"/>
    <mergeCell ref="C141:C142"/>
    <mergeCell ref="S159:S160"/>
    <mergeCell ref="T159:T160"/>
    <mergeCell ref="S171:S172"/>
    <mergeCell ref="C169:C170"/>
    <mergeCell ref="Q169:Q170"/>
    <mergeCell ref="S169:S170"/>
    <mergeCell ref="S167:S168"/>
    <mergeCell ref="U29:U30"/>
    <mergeCell ref="U31:U32"/>
    <mergeCell ref="U33:U34"/>
    <mergeCell ref="B139:B140"/>
    <mergeCell ref="C139:C140"/>
    <mergeCell ref="Q139:Q140"/>
    <mergeCell ref="B127:B128"/>
    <mergeCell ref="C127:C128"/>
    <mergeCell ref="Q127:Q128"/>
    <mergeCell ref="B123:B124"/>
    <mergeCell ref="B73:B74"/>
    <mergeCell ref="C73:C74"/>
    <mergeCell ref="B77:B78"/>
    <mergeCell ref="B79:B80"/>
    <mergeCell ref="B61:B62"/>
    <mergeCell ref="C61:C62"/>
    <mergeCell ref="B67:B68"/>
    <mergeCell ref="C67:C68"/>
    <mergeCell ref="B115:B116"/>
    <mergeCell ref="B117:B118"/>
    <mergeCell ref="Q115:Q116"/>
    <mergeCell ref="Q113:Q114"/>
    <mergeCell ref="Q107:Q108"/>
    <mergeCell ref="Q105:Q106"/>
    <mergeCell ref="Q177:Q178"/>
    <mergeCell ref="B119:B120"/>
    <mergeCell ref="C119:C120"/>
    <mergeCell ref="C175:C176"/>
    <mergeCell ref="Q187:Q188"/>
    <mergeCell ref="C187:C188"/>
    <mergeCell ref="B185:B188"/>
    <mergeCell ref="Q143:Q144"/>
    <mergeCell ref="C143:C144"/>
    <mergeCell ref="B141:B144"/>
    <mergeCell ref="Q147:Q148"/>
    <mergeCell ref="B145:B148"/>
    <mergeCell ref="C147:C148"/>
    <mergeCell ref="C157:C158"/>
    <mergeCell ref="Q157:Q158"/>
    <mergeCell ref="B155:B158"/>
    <mergeCell ref="B175:B176"/>
    <mergeCell ref="B177:B178"/>
    <mergeCell ref="B179:B180"/>
    <mergeCell ref="B181:B182"/>
    <mergeCell ref="B183:B184"/>
    <mergeCell ref="C185:C186"/>
    <mergeCell ref="Q185:Q186"/>
    <mergeCell ref="B171:B172"/>
    <mergeCell ref="B95:B96"/>
    <mergeCell ref="C101:C102"/>
    <mergeCell ref="B99:B102"/>
    <mergeCell ref="C105:C106"/>
    <mergeCell ref="B103:B106"/>
    <mergeCell ref="C109:C110"/>
    <mergeCell ref="B107:B110"/>
    <mergeCell ref="C155:C156"/>
    <mergeCell ref="Q155:Q156"/>
    <mergeCell ref="B151:B152"/>
    <mergeCell ref="C151:C152"/>
    <mergeCell ref="Q151:Q152"/>
    <mergeCell ref="C123:C124"/>
    <mergeCell ref="Q123:Q124"/>
    <mergeCell ref="B135:B138"/>
    <mergeCell ref="Q133:Q134"/>
    <mergeCell ref="B129:B134"/>
    <mergeCell ref="B149:B150"/>
    <mergeCell ref="C131:C132"/>
    <mergeCell ref="C133:C134"/>
    <mergeCell ref="B125:B126"/>
    <mergeCell ref="C125:C126"/>
    <mergeCell ref="Q125:Q126"/>
    <mergeCell ref="Q95:Q96"/>
    <mergeCell ref="Q173:Q174"/>
    <mergeCell ref="C159:C160"/>
    <mergeCell ref="Q159:Q160"/>
    <mergeCell ref="C173:C174"/>
    <mergeCell ref="Q171:Q172"/>
    <mergeCell ref="C161:C162"/>
    <mergeCell ref="Q161:Q162"/>
    <mergeCell ref="C167:C168"/>
    <mergeCell ref="Q167:Q168"/>
    <mergeCell ref="S149:S150"/>
    <mergeCell ref="T149:T150"/>
    <mergeCell ref="U149:U150"/>
    <mergeCell ref="Q145:Q146"/>
    <mergeCell ref="S145:S146"/>
    <mergeCell ref="T145:T146"/>
    <mergeCell ref="U145:U146"/>
    <mergeCell ref="C145:C146"/>
    <mergeCell ref="B83:B84"/>
    <mergeCell ref="B89:B90"/>
    <mergeCell ref="B97:B98"/>
    <mergeCell ref="S139:S140"/>
    <mergeCell ref="T139:T140"/>
    <mergeCell ref="C135:C136"/>
    <mergeCell ref="Q135:Q136"/>
    <mergeCell ref="S135:S136"/>
    <mergeCell ref="T135:T136"/>
    <mergeCell ref="C129:C130"/>
    <mergeCell ref="Q129:Q130"/>
    <mergeCell ref="S129:S130"/>
    <mergeCell ref="T129:T130"/>
    <mergeCell ref="Q137:Q138"/>
    <mergeCell ref="C137:C138"/>
    <mergeCell ref="S127:S128"/>
    <mergeCell ref="U73:U74"/>
    <mergeCell ref="C69:C70"/>
    <mergeCell ref="Q69:Q70"/>
    <mergeCell ref="S69:S70"/>
    <mergeCell ref="T69:T70"/>
    <mergeCell ref="U69:U70"/>
    <mergeCell ref="Q119:Q120"/>
    <mergeCell ref="S119:S120"/>
    <mergeCell ref="T119:T120"/>
    <mergeCell ref="S77:S78"/>
    <mergeCell ref="T77:T78"/>
    <mergeCell ref="U77:U78"/>
    <mergeCell ref="C75:C76"/>
    <mergeCell ref="Q75:Q76"/>
    <mergeCell ref="S75:S76"/>
    <mergeCell ref="T75:T76"/>
    <mergeCell ref="U75:U76"/>
    <mergeCell ref="Q87:Q88"/>
    <mergeCell ref="Q93:Q94"/>
    <mergeCell ref="Q89:Q90"/>
    <mergeCell ref="Q91:Q92"/>
    <mergeCell ref="U55:U56"/>
    <mergeCell ref="C51:C52"/>
    <mergeCell ref="Q51:Q52"/>
    <mergeCell ref="S51:S52"/>
    <mergeCell ref="Q67:Q68"/>
    <mergeCell ref="S67:S68"/>
    <mergeCell ref="T67:T68"/>
    <mergeCell ref="U67:U68"/>
    <mergeCell ref="C63:C64"/>
    <mergeCell ref="Q63:Q64"/>
    <mergeCell ref="S63:S64"/>
    <mergeCell ref="T63:T64"/>
    <mergeCell ref="U63:U64"/>
    <mergeCell ref="Q61:Q62"/>
    <mergeCell ref="S61:S62"/>
    <mergeCell ref="T61:T62"/>
    <mergeCell ref="U61:U62"/>
    <mergeCell ref="C59:C60"/>
    <mergeCell ref="Q59:Q60"/>
    <mergeCell ref="S59:S60"/>
    <mergeCell ref="T59:T60"/>
    <mergeCell ref="U59:U60"/>
    <mergeCell ref="E192:R192"/>
    <mergeCell ref="E193:R193"/>
    <mergeCell ref="E194:R194"/>
    <mergeCell ref="E195:R195"/>
    <mergeCell ref="C177:C178"/>
    <mergeCell ref="C179:C180"/>
    <mergeCell ref="A190:D190"/>
    <mergeCell ref="C181:C182"/>
    <mergeCell ref="A194:D194"/>
    <mergeCell ref="A193:D193"/>
    <mergeCell ref="A191:U191"/>
    <mergeCell ref="C183:C184"/>
    <mergeCell ref="Q183:Q184"/>
    <mergeCell ref="S183:S184"/>
    <mergeCell ref="T183:T184"/>
    <mergeCell ref="U183:U184"/>
    <mergeCell ref="S185:S186"/>
    <mergeCell ref="S187:S188"/>
    <mergeCell ref="S192:U192"/>
    <mergeCell ref="S193:U193"/>
    <mergeCell ref="S195:U195"/>
    <mergeCell ref="A195:D195"/>
    <mergeCell ref="Q181:Q182"/>
    <mergeCell ref="S181:S182"/>
    <mergeCell ref="E196:R196"/>
    <mergeCell ref="A192:D192"/>
    <mergeCell ref="C47:C48"/>
    <mergeCell ref="Q49:Q50"/>
    <mergeCell ref="S49:S50"/>
    <mergeCell ref="T49:T50"/>
    <mergeCell ref="U49:U50"/>
    <mergeCell ref="B57:B58"/>
    <mergeCell ref="C57:C58"/>
    <mergeCell ref="Q57:Q58"/>
    <mergeCell ref="S57:S58"/>
    <mergeCell ref="T57:T58"/>
    <mergeCell ref="U57:U58"/>
    <mergeCell ref="B55:B56"/>
    <mergeCell ref="C55:C56"/>
    <mergeCell ref="Q55:Q56"/>
    <mergeCell ref="S55:S56"/>
    <mergeCell ref="T55:T56"/>
    <mergeCell ref="B121:B122"/>
    <mergeCell ref="C121:C122"/>
    <mergeCell ref="Q83:Q84"/>
    <mergeCell ref="Q85:Q86"/>
    <mergeCell ref="B81:B82"/>
    <mergeCell ref="Q97:Q98"/>
    <mergeCell ref="B17:B18"/>
    <mergeCell ref="B59:B60"/>
    <mergeCell ref="C53:C54"/>
    <mergeCell ref="B51:B54"/>
    <mergeCell ref="C37:C38"/>
    <mergeCell ref="B35:B38"/>
    <mergeCell ref="B27:B34"/>
    <mergeCell ref="A13:D13"/>
    <mergeCell ref="C14:D16"/>
    <mergeCell ref="B19:B20"/>
    <mergeCell ref="B21:B22"/>
    <mergeCell ref="B23:B24"/>
    <mergeCell ref="B25:B26"/>
    <mergeCell ref="C21:C22"/>
    <mergeCell ref="C35:C36"/>
    <mergeCell ref="C39:C40"/>
    <mergeCell ref="C41:C42"/>
    <mergeCell ref="B39:B42"/>
    <mergeCell ref="C45:C46"/>
    <mergeCell ref="B43:B46"/>
    <mergeCell ref="B47:B48"/>
    <mergeCell ref="B49:B50"/>
    <mergeCell ref="C49:C50"/>
    <mergeCell ref="F14:F15"/>
    <mergeCell ref="G14:G15"/>
    <mergeCell ref="H14:H15"/>
    <mergeCell ref="N14:N15"/>
    <mergeCell ref="O14:O15"/>
    <mergeCell ref="S14:S16"/>
    <mergeCell ref="U17:U18"/>
    <mergeCell ref="S19:S20"/>
    <mergeCell ref="S17:S18"/>
    <mergeCell ref="T17:T18"/>
    <mergeCell ref="C89:C90"/>
    <mergeCell ref="C91:C92"/>
    <mergeCell ref="Q71:Q72"/>
    <mergeCell ref="Q77:Q78"/>
    <mergeCell ref="Q73:Q74"/>
    <mergeCell ref="Q99:Q100"/>
    <mergeCell ref="C103:C104"/>
    <mergeCell ref="C77:C78"/>
    <mergeCell ref="C79:C80"/>
    <mergeCell ref="C81:C82"/>
    <mergeCell ref="Q101:Q102"/>
    <mergeCell ref="C87:C88"/>
    <mergeCell ref="Q103:Q104"/>
    <mergeCell ref="Q43:Q44"/>
    <mergeCell ref="Q47:Q48"/>
    <mergeCell ref="Q29:Q30"/>
    <mergeCell ref="Q31:Q32"/>
    <mergeCell ref="C29:C30"/>
    <mergeCell ref="C31:C32"/>
    <mergeCell ref="C33:C34"/>
    <mergeCell ref="B75:B76"/>
    <mergeCell ref="E16:P16"/>
    <mergeCell ref="Q14:R16"/>
    <mergeCell ref="P14:P15"/>
    <mergeCell ref="R17:R78"/>
    <mergeCell ref="Q39:Q40"/>
    <mergeCell ref="L14:L15"/>
    <mergeCell ref="M14:M15"/>
    <mergeCell ref="C65:C66"/>
    <mergeCell ref="C71:C72"/>
    <mergeCell ref="Q65:Q66"/>
    <mergeCell ref="Q45:Q46"/>
    <mergeCell ref="Q41:Q42"/>
    <mergeCell ref="Q37:Q38"/>
    <mergeCell ref="C43:C44"/>
    <mergeCell ref="B63:B66"/>
    <mergeCell ref="B69:B72"/>
    <mergeCell ref="U79:U80"/>
    <mergeCell ref="T43:T44"/>
    <mergeCell ref="T47:T48"/>
    <mergeCell ref="U21:U22"/>
    <mergeCell ref="T19:T20"/>
    <mergeCell ref="U19:U20"/>
    <mergeCell ref="S21:S22"/>
    <mergeCell ref="S25:S26"/>
    <mergeCell ref="S23:S24"/>
    <mergeCell ref="U23:U24"/>
    <mergeCell ref="U25:U26"/>
    <mergeCell ref="U35:U36"/>
    <mergeCell ref="U39:U40"/>
    <mergeCell ref="T27:T28"/>
    <mergeCell ref="T35:T36"/>
    <mergeCell ref="T39:T40"/>
    <mergeCell ref="S35:S36"/>
    <mergeCell ref="S39:S40"/>
    <mergeCell ref="S43:S44"/>
    <mergeCell ref="T51:T52"/>
    <mergeCell ref="U51:U52"/>
    <mergeCell ref="S47:S48"/>
    <mergeCell ref="T21:T22"/>
    <mergeCell ref="T23:T24"/>
    <mergeCell ref="T83:T84"/>
    <mergeCell ref="U83:U84"/>
    <mergeCell ref="T85:T86"/>
    <mergeCell ref="U85:U86"/>
    <mergeCell ref="T99:T100"/>
    <mergeCell ref="U99:U100"/>
    <mergeCell ref="T97:T98"/>
    <mergeCell ref="U97:U98"/>
    <mergeCell ref="T95:T96"/>
    <mergeCell ref="U95:U96"/>
    <mergeCell ref="U89:U90"/>
    <mergeCell ref="T185:T188"/>
    <mergeCell ref="T179:T180"/>
    <mergeCell ref="U179:U180"/>
    <mergeCell ref="U185:U188"/>
    <mergeCell ref="T177:T178"/>
    <mergeCell ref="U177:U178"/>
    <mergeCell ref="T171:T172"/>
    <mergeCell ref="U171:U172"/>
    <mergeCell ref="T103:T104"/>
    <mergeCell ref="U103:U104"/>
    <mergeCell ref="T151:T152"/>
    <mergeCell ref="U151:U152"/>
    <mergeCell ref="T141:T142"/>
    <mergeCell ref="U141:U142"/>
    <mergeCell ref="T155:T156"/>
    <mergeCell ref="U155:U156"/>
    <mergeCell ref="U119:U120"/>
    <mergeCell ref="U127:U128"/>
    <mergeCell ref="U125:U126"/>
    <mergeCell ref="T125:T126"/>
    <mergeCell ref="S177:S178"/>
    <mergeCell ref="S179:S180"/>
    <mergeCell ref="S173:S174"/>
    <mergeCell ref="T173:T174"/>
    <mergeCell ref="U173:U174"/>
    <mergeCell ref="Q121:Q122"/>
    <mergeCell ref="S121:S122"/>
    <mergeCell ref="T121:T122"/>
    <mergeCell ref="U129:U130"/>
    <mergeCell ref="T127:T128"/>
    <mergeCell ref="T169:T170"/>
    <mergeCell ref="R171:R178"/>
    <mergeCell ref="U175:U176"/>
    <mergeCell ref="Q175:Q176"/>
    <mergeCell ref="S175:S176"/>
    <mergeCell ref="T175:T176"/>
    <mergeCell ref="S153:S154"/>
    <mergeCell ref="T153:T154"/>
    <mergeCell ref="U153:U154"/>
    <mergeCell ref="U159:U160"/>
    <mergeCell ref="U121:U122"/>
    <mergeCell ref="S151:S152"/>
    <mergeCell ref="S141:S142"/>
    <mergeCell ref="S155:S156"/>
    <mergeCell ref="T123:T124"/>
    <mergeCell ref="U123:U124"/>
    <mergeCell ref="U139:U140"/>
    <mergeCell ref="U135:U136"/>
    <mergeCell ref="C107:C108"/>
    <mergeCell ref="C111:C112"/>
    <mergeCell ref="C115:C116"/>
    <mergeCell ref="C117:C118"/>
    <mergeCell ref="Q117:Q118"/>
    <mergeCell ref="S111:S112"/>
    <mergeCell ref="S115:S116"/>
    <mergeCell ref="S117:S118"/>
    <mergeCell ref="R79:R170"/>
    <mergeCell ref="S83:S84"/>
    <mergeCell ref="S99:S100"/>
    <mergeCell ref="S85:S86"/>
    <mergeCell ref="S89:S90"/>
    <mergeCell ref="S97:S98"/>
    <mergeCell ref="S91:S92"/>
    <mergeCell ref="S95:S96"/>
    <mergeCell ref="U91:U92"/>
    <mergeCell ref="T89:T90"/>
    <mergeCell ref="S81:S82"/>
    <mergeCell ref="U81:U82"/>
    <mergeCell ref="A10:U10"/>
    <mergeCell ref="A6:U6"/>
    <mergeCell ref="A3:U3"/>
    <mergeCell ref="Q21:Q22"/>
    <mergeCell ref="Q23:Q24"/>
    <mergeCell ref="Q25:Q26"/>
    <mergeCell ref="Q27:Q28"/>
    <mergeCell ref="A11:U11"/>
    <mergeCell ref="A12:U12"/>
    <mergeCell ref="A8:U8"/>
    <mergeCell ref="A9:U9"/>
    <mergeCell ref="C23:C24"/>
    <mergeCell ref="C25:C26"/>
    <mergeCell ref="C27:C28"/>
    <mergeCell ref="C17:C18"/>
    <mergeCell ref="C19:C20"/>
    <mergeCell ref="A4:J4"/>
    <mergeCell ref="K4:U4"/>
    <mergeCell ref="T25:T26"/>
    <mergeCell ref="T14:T16"/>
    <mergeCell ref="U14:U16"/>
    <mergeCell ref="Q17:Q18"/>
    <mergeCell ref="Q19:Q20"/>
    <mergeCell ref="E14:E15"/>
    <mergeCell ref="U43:U44"/>
    <mergeCell ref="U47:U48"/>
    <mergeCell ref="U27:U28"/>
    <mergeCell ref="E13:U13"/>
    <mergeCell ref="I14:I15"/>
    <mergeCell ref="J14:J15"/>
    <mergeCell ref="K14:K15"/>
    <mergeCell ref="R179:R188"/>
    <mergeCell ref="S189:U190"/>
    <mergeCell ref="T107:T108"/>
    <mergeCell ref="U107:U108"/>
    <mergeCell ref="U111:U112"/>
    <mergeCell ref="U115:U116"/>
    <mergeCell ref="U117:U118"/>
    <mergeCell ref="U169:U170"/>
    <mergeCell ref="S93:S94"/>
    <mergeCell ref="S87:S88"/>
    <mergeCell ref="T91:T92"/>
    <mergeCell ref="T111:T112"/>
    <mergeCell ref="T115:T116"/>
    <mergeCell ref="T117:T118"/>
    <mergeCell ref="T81:T82"/>
    <mergeCell ref="S79:S80"/>
    <mergeCell ref="T79:T80"/>
    <mergeCell ref="S103:S104"/>
    <mergeCell ref="S107:S108"/>
    <mergeCell ref="C99:C100"/>
    <mergeCell ref="S147:S148"/>
    <mergeCell ref="S105:S106"/>
    <mergeCell ref="S109:S110"/>
    <mergeCell ref="S113:S114"/>
    <mergeCell ref="S131:S132"/>
    <mergeCell ref="S133:S134"/>
    <mergeCell ref="S137:S138"/>
    <mergeCell ref="S143:S144"/>
    <mergeCell ref="S101:S102"/>
    <mergeCell ref="S123:S124"/>
    <mergeCell ref="Q111:Q112"/>
    <mergeCell ref="S125:S126"/>
    <mergeCell ref="Q131:Q132"/>
    <mergeCell ref="Q53:Q54"/>
    <mergeCell ref="A204:R204"/>
    <mergeCell ref="Q199:R199"/>
    <mergeCell ref="A198:R198"/>
    <mergeCell ref="C202:D202"/>
    <mergeCell ref="C203:D203"/>
    <mergeCell ref="B200:B203"/>
    <mergeCell ref="A200:A203"/>
    <mergeCell ref="Q202:R202"/>
    <mergeCell ref="Q203:R203"/>
    <mergeCell ref="C201:D201"/>
    <mergeCell ref="C200:D200"/>
    <mergeCell ref="Q200:R200"/>
    <mergeCell ref="Q201:R201"/>
    <mergeCell ref="A171:A178"/>
    <mergeCell ref="Q179:Q180"/>
    <mergeCell ref="Q189:R189"/>
    <mergeCell ref="Q190:R190"/>
    <mergeCell ref="A189:D189"/>
    <mergeCell ref="C95:C96"/>
    <mergeCell ref="C97:C98"/>
    <mergeCell ref="C171:C172"/>
    <mergeCell ref="C83:C84"/>
    <mergeCell ref="C85:C86"/>
    <mergeCell ref="S33:S34"/>
    <mergeCell ref="T37:T38"/>
    <mergeCell ref="A196:D196"/>
    <mergeCell ref="T181:T182"/>
    <mergeCell ref="U181:U182"/>
    <mergeCell ref="A1:U2"/>
    <mergeCell ref="A199:B199"/>
    <mergeCell ref="A7:U7"/>
    <mergeCell ref="A179:A188"/>
    <mergeCell ref="B14:B16"/>
    <mergeCell ref="A17:A78"/>
    <mergeCell ref="A14:A16"/>
    <mergeCell ref="A79:A170"/>
    <mergeCell ref="S27:S28"/>
    <mergeCell ref="Q79:Q80"/>
    <mergeCell ref="Q81:Q82"/>
    <mergeCell ref="Q35:Q36"/>
    <mergeCell ref="C199:D199"/>
    <mergeCell ref="S196:U196"/>
    <mergeCell ref="A197:U197"/>
    <mergeCell ref="S198:U198"/>
    <mergeCell ref="S194:U194"/>
    <mergeCell ref="S199:U211"/>
    <mergeCell ref="Q33:Q34"/>
    <mergeCell ref="S73:S74"/>
    <mergeCell ref="T73:T74"/>
    <mergeCell ref="A205:R211"/>
    <mergeCell ref="B111:B114"/>
    <mergeCell ref="C113:C114"/>
    <mergeCell ref="Q163:Q164"/>
    <mergeCell ref="C163:C164"/>
    <mergeCell ref="C165:C166"/>
    <mergeCell ref="T29:T30"/>
    <mergeCell ref="T31:T32"/>
    <mergeCell ref="T33:T34"/>
    <mergeCell ref="S37:S38"/>
    <mergeCell ref="S41:S42"/>
    <mergeCell ref="S45:S46"/>
    <mergeCell ref="S53:S54"/>
    <mergeCell ref="S65:S66"/>
    <mergeCell ref="S71:S72"/>
    <mergeCell ref="S157:S158"/>
    <mergeCell ref="S161:S162"/>
    <mergeCell ref="S163:S164"/>
    <mergeCell ref="S165:S166"/>
    <mergeCell ref="Q165:Q166"/>
    <mergeCell ref="S29:S30"/>
    <mergeCell ref="S31:S32"/>
  </mergeCells>
  <conditionalFormatting sqref="E17:P17">
    <cfRule type="cellIs" dxfId="262" priority="300" stopIfTrue="1" operator="between">
      <formula>1</formula>
      <formula>20</formula>
    </cfRule>
  </conditionalFormatting>
  <conditionalFormatting sqref="E19:P19">
    <cfRule type="cellIs" dxfId="261" priority="299" stopIfTrue="1" operator="between">
      <formula>1</formula>
      <formula>20</formula>
    </cfRule>
  </conditionalFormatting>
  <conditionalFormatting sqref="E21:P21">
    <cfRule type="cellIs" dxfId="260" priority="298" stopIfTrue="1" operator="between">
      <formula>1</formula>
      <formula>20</formula>
    </cfRule>
  </conditionalFormatting>
  <conditionalFormatting sqref="E23:P23">
    <cfRule type="cellIs" dxfId="259" priority="297" stopIfTrue="1" operator="between">
      <formula>1</formula>
      <formula>20</formula>
    </cfRule>
  </conditionalFormatting>
  <conditionalFormatting sqref="E25:P25">
    <cfRule type="cellIs" dxfId="258" priority="296" stopIfTrue="1" operator="between">
      <formula>1</formula>
      <formula>20</formula>
    </cfRule>
  </conditionalFormatting>
  <conditionalFormatting sqref="E27:P27">
    <cfRule type="cellIs" dxfId="257" priority="295" stopIfTrue="1" operator="between">
      <formula>1</formula>
      <formula>20</formula>
    </cfRule>
  </conditionalFormatting>
  <conditionalFormatting sqref="E39:P39">
    <cfRule type="cellIs" dxfId="256" priority="293" stopIfTrue="1" operator="between">
      <formula>1</formula>
      <formula>20</formula>
    </cfRule>
  </conditionalFormatting>
  <conditionalFormatting sqref="E43:P43">
    <cfRule type="cellIs" dxfId="255" priority="292" stopIfTrue="1" operator="between">
      <formula>1</formula>
      <formula>20</formula>
    </cfRule>
  </conditionalFormatting>
  <conditionalFormatting sqref="E47:P47">
    <cfRule type="cellIs" dxfId="254" priority="291" stopIfTrue="1" operator="between">
      <formula>1</formula>
      <formula>20</formula>
    </cfRule>
  </conditionalFormatting>
  <conditionalFormatting sqref="E83:P83">
    <cfRule type="cellIs" dxfId="253" priority="286" stopIfTrue="1" operator="between">
      <formula>1</formula>
      <formula>20</formula>
    </cfRule>
  </conditionalFormatting>
  <conditionalFormatting sqref="E79:P79">
    <cfRule type="cellIs" dxfId="252" priority="288" stopIfTrue="1" operator="between">
      <formula>1</formula>
      <formula>20</formula>
    </cfRule>
  </conditionalFormatting>
  <conditionalFormatting sqref="E81:P81">
    <cfRule type="cellIs" dxfId="251" priority="287" stopIfTrue="1" operator="between">
      <formula>1</formula>
      <formula>20</formula>
    </cfRule>
  </conditionalFormatting>
  <conditionalFormatting sqref="E95:P95">
    <cfRule type="cellIs" dxfId="250" priority="282" stopIfTrue="1" operator="between">
      <formula>1</formula>
      <formula>20</formula>
    </cfRule>
  </conditionalFormatting>
  <conditionalFormatting sqref="E85:P85">
    <cfRule type="cellIs" dxfId="249" priority="285" stopIfTrue="1" operator="between">
      <formula>1</formula>
      <formula>20</formula>
    </cfRule>
  </conditionalFormatting>
  <conditionalFormatting sqref="E89:P89">
    <cfRule type="cellIs" dxfId="248" priority="284" stopIfTrue="1" operator="between">
      <formula>1</formula>
      <formula>20</formula>
    </cfRule>
  </conditionalFormatting>
  <conditionalFormatting sqref="E91:P91">
    <cfRule type="cellIs" dxfId="247" priority="283" stopIfTrue="1" operator="between">
      <formula>1</formula>
      <formula>20</formula>
    </cfRule>
  </conditionalFormatting>
  <conditionalFormatting sqref="E107:P107">
    <cfRule type="cellIs" dxfId="246" priority="278" stopIfTrue="1" operator="between">
      <formula>1</formula>
      <formula>20</formula>
    </cfRule>
  </conditionalFormatting>
  <conditionalFormatting sqref="E97:P97">
    <cfRule type="cellIs" dxfId="245" priority="281" stopIfTrue="1" operator="between">
      <formula>1</formula>
      <formula>20</formula>
    </cfRule>
  </conditionalFormatting>
  <conditionalFormatting sqref="E99:P99">
    <cfRule type="cellIs" dxfId="244" priority="280" stopIfTrue="1" operator="between">
      <formula>1</formula>
      <formula>20</formula>
    </cfRule>
  </conditionalFormatting>
  <conditionalFormatting sqref="E103:P103">
    <cfRule type="cellIs" dxfId="243" priority="279" stopIfTrue="1" operator="between">
      <formula>1</formula>
      <formula>20</formula>
    </cfRule>
  </conditionalFormatting>
  <conditionalFormatting sqref="E18:P18">
    <cfRule type="cellIs" dxfId="242" priority="272" stopIfTrue="1" operator="between">
      <formula>1</formula>
      <formula>20</formula>
    </cfRule>
  </conditionalFormatting>
  <conditionalFormatting sqref="E20:P20">
    <cfRule type="cellIs" dxfId="241" priority="271" stopIfTrue="1" operator="between">
      <formula>1</formula>
      <formula>20</formula>
    </cfRule>
  </conditionalFormatting>
  <conditionalFormatting sqref="E22:P22">
    <cfRule type="cellIs" dxfId="240" priority="270" stopIfTrue="1" operator="between">
      <formula>1</formula>
      <formula>20</formula>
    </cfRule>
  </conditionalFormatting>
  <conditionalFormatting sqref="E24:P24">
    <cfRule type="cellIs" dxfId="239" priority="269" stopIfTrue="1" operator="between">
      <formula>1</formula>
      <formula>20</formula>
    </cfRule>
  </conditionalFormatting>
  <conditionalFormatting sqref="E26:P26">
    <cfRule type="cellIs" dxfId="238" priority="268" stopIfTrue="1" operator="between">
      <formula>1</formula>
      <formula>20</formula>
    </cfRule>
  </conditionalFormatting>
  <conditionalFormatting sqref="E28:P28 E30:P30 E32:P32 E34:P34">
    <cfRule type="cellIs" dxfId="237" priority="267" stopIfTrue="1" operator="between">
      <formula>1</formula>
      <formula>20</formula>
    </cfRule>
  </conditionalFormatting>
  <conditionalFormatting sqref="E36:P36 E38:P38">
    <cfRule type="cellIs" dxfId="236" priority="266" stopIfTrue="1" operator="between">
      <formula>1</formula>
      <formula>20</formula>
    </cfRule>
  </conditionalFormatting>
  <conditionalFormatting sqref="E40:P40 E42:P42">
    <cfRule type="cellIs" dxfId="235" priority="265" stopIfTrue="1" operator="between">
      <formula>1</formula>
      <formula>20</formula>
    </cfRule>
  </conditionalFormatting>
  <conditionalFormatting sqref="E44:P44 E46:P46">
    <cfRule type="cellIs" dxfId="234" priority="264" stopIfTrue="1" operator="between">
      <formula>1</formula>
      <formula>20</formula>
    </cfRule>
  </conditionalFormatting>
  <conditionalFormatting sqref="E48:P48">
    <cfRule type="cellIs" dxfId="233" priority="263" stopIfTrue="1" operator="between">
      <formula>1</formula>
      <formula>20</formula>
    </cfRule>
  </conditionalFormatting>
  <conditionalFormatting sqref="E84:P84">
    <cfRule type="cellIs" dxfId="232" priority="258" stopIfTrue="1" operator="between">
      <formula>1</formula>
      <formula>20</formula>
    </cfRule>
  </conditionalFormatting>
  <conditionalFormatting sqref="E80:P80">
    <cfRule type="cellIs" dxfId="231" priority="260" stopIfTrue="1" operator="between">
      <formula>1</formula>
      <formula>20</formula>
    </cfRule>
  </conditionalFormatting>
  <conditionalFormatting sqref="E82:P82">
    <cfRule type="cellIs" dxfId="230" priority="259" stopIfTrue="1" operator="between">
      <formula>1</formula>
      <formula>20</formula>
    </cfRule>
  </conditionalFormatting>
  <conditionalFormatting sqref="E96:P96">
    <cfRule type="cellIs" dxfId="229" priority="254" stopIfTrue="1" operator="between">
      <formula>1</formula>
      <formula>20</formula>
    </cfRule>
  </conditionalFormatting>
  <conditionalFormatting sqref="E86:P86 E88:P88">
    <cfRule type="cellIs" dxfId="228" priority="257" stopIfTrue="1" operator="between">
      <formula>1</formula>
      <formula>20</formula>
    </cfRule>
  </conditionalFormatting>
  <conditionalFormatting sqref="E90:P90">
    <cfRule type="cellIs" dxfId="227" priority="256" stopIfTrue="1" operator="between">
      <formula>1</formula>
      <formula>20</formula>
    </cfRule>
  </conditionalFormatting>
  <conditionalFormatting sqref="E92:P92 E94:P94">
    <cfRule type="cellIs" dxfId="226" priority="255" stopIfTrue="1" operator="between">
      <formula>1</formula>
      <formula>20</formula>
    </cfRule>
  </conditionalFormatting>
  <conditionalFormatting sqref="E108:P108 E110:P110">
    <cfRule type="cellIs" dxfId="225" priority="250" stopIfTrue="1" operator="between">
      <formula>1</formula>
      <formula>20</formula>
    </cfRule>
  </conditionalFormatting>
  <conditionalFormatting sqref="E98:P98">
    <cfRule type="cellIs" dxfId="224" priority="253" stopIfTrue="1" operator="between">
      <formula>1</formula>
      <formula>20</formula>
    </cfRule>
  </conditionalFormatting>
  <conditionalFormatting sqref="E100:P100 E102:P102">
    <cfRule type="cellIs" dxfId="223" priority="252" stopIfTrue="1" operator="between">
      <formula>1</formula>
      <formula>20</formula>
    </cfRule>
  </conditionalFormatting>
  <conditionalFormatting sqref="E104:P104 E106:P106">
    <cfRule type="cellIs" dxfId="222" priority="251" stopIfTrue="1" operator="between">
      <formula>1</formula>
      <formula>20</formula>
    </cfRule>
  </conditionalFormatting>
  <conditionalFormatting sqref="E180:P180">
    <cfRule type="cellIs" dxfId="221" priority="246" stopIfTrue="1" operator="between">
      <formula>1</formula>
      <formula>20</formula>
    </cfRule>
  </conditionalFormatting>
  <conditionalFormatting sqref="E172:P172">
    <cfRule type="cellIs" dxfId="220" priority="248" stopIfTrue="1" operator="between">
      <formula>1</formula>
      <formula>20</formula>
    </cfRule>
  </conditionalFormatting>
  <conditionalFormatting sqref="E178:P178">
    <cfRule type="cellIs" dxfId="219" priority="247" stopIfTrue="1" operator="between">
      <formula>1</formula>
      <formula>20</formula>
    </cfRule>
  </conditionalFormatting>
  <conditionalFormatting sqref="E174:P174">
    <cfRule type="cellIs" dxfId="218" priority="214" stopIfTrue="1" operator="between">
      <formula>1</formula>
      <formula>20</formula>
    </cfRule>
  </conditionalFormatting>
  <conditionalFormatting sqref="R17:R48 R79:R110">
    <cfRule type="cellIs" dxfId="217" priority="242" stopIfTrue="1" operator="greaterThan">
      <formula>0.7</formula>
    </cfRule>
    <cfRule type="cellIs" dxfId="216" priority="243" stopIfTrue="1" operator="between">
      <formula>0.69</formula>
      <formula>0.45</formula>
    </cfRule>
    <cfRule type="cellIs" dxfId="215" priority="244" stopIfTrue="1" operator="between">
      <formula>0</formula>
      <formula>0.44</formula>
    </cfRule>
  </conditionalFormatting>
  <conditionalFormatting sqref="R171:R172 R177:R178">
    <cfRule type="cellIs" dxfId="214" priority="236" stopIfTrue="1" operator="greaterThan">
      <formula>0.7</formula>
    </cfRule>
    <cfRule type="cellIs" dxfId="213" priority="237" stopIfTrue="1" operator="between">
      <formula>0.69</formula>
      <formula>0.45</formula>
    </cfRule>
    <cfRule type="cellIs" dxfId="212" priority="238" stopIfTrue="1" operator="between">
      <formula>0</formula>
      <formula>0.44</formula>
    </cfRule>
  </conditionalFormatting>
  <conditionalFormatting sqref="R179:R180 R185:R188">
    <cfRule type="cellIs" dxfId="211" priority="233" stopIfTrue="1" operator="greaterThan">
      <formula>0.7</formula>
    </cfRule>
    <cfRule type="cellIs" dxfId="210" priority="234" stopIfTrue="1" operator="between">
      <formula>0.69</formula>
      <formula>0.45</formula>
    </cfRule>
    <cfRule type="cellIs" dxfId="209" priority="235" stopIfTrue="1" operator="between">
      <formula>0</formula>
      <formula>0.44</formula>
    </cfRule>
  </conditionalFormatting>
  <conditionalFormatting sqref="E188:P188">
    <cfRule type="cellIs" dxfId="208" priority="232" stopIfTrue="1" operator="between">
      <formula>1</formula>
      <formula>20</formula>
    </cfRule>
  </conditionalFormatting>
  <conditionalFormatting sqref="E170:P170">
    <cfRule type="cellIs" dxfId="207" priority="231" stopIfTrue="1" operator="between">
      <formula>1</formula>
      <formula>20</formula>
    </cfRule>
  </conditionalFormatting>
  <conditionalFormatting sqref="R169:R170">
    <cfRule type="cellIs" dxfId="206" priority="228" stopIfTrue="1" operator="greaterThan">
      <formula>0.7</formula>
    </cfRule>
    <cfRule type="cellIs" dxfId="205" priority="229" stopIfTrue="1" operator="between">
      <formula>0.69</formula>
      <formula>0.45</formula>
    </cfRule>
    <cfRule type="cellIs" dxfId="204" priority="230" stopIfTrue="1" operator="between">
      <formula>0</formula>
      <formula>0.44</formula>
    </cfRule>
  </conditionalFormatting>
  <conditionalFormatting sqref="E118:P118">
    <cfRule type="cellIs" dxfId="203" priority="227" stopIfTrue="1" operator="between">
      <formula>1</formula>
      <formula>20</formula>
    </cfRule>
  </conditionalFormatting>
  <conditionalFormatting sqref="R117:R118">
    <cfRule type="cellIs" dxfId="202" priority="224" stopIfTrue="1" operator="greaterThan">
      <formula>0.7</formula>
    </cfRule>
    <cfRule type="cellIs" dxfId="201" priority="225" stopIfTrue="1" operator="between">
      <formula>0.69</formula>
      <formula>0.45</formula>
    </cfRule>
    <cfRule type="cellIs" dxfId="200" priority="226" stopIfTrue="1" operator="between">
      <formula>0</formula>
      <formula>0.44</formula>
    </cfRule>
  </conditionalFormatting>
  <conditionalFormatting sqref="E112:P112">
    <cfRule type="cellIs" dxfId="199" priority="223" stopIfTrue="1" operator="between">
      <formula>1</formula>
      <formula>20</formula>
    </cfRule>
  </conditionalFormatting>
  <conditionalFormatting sqref="R111:R114">
    <cfRule type="cellIs" dxfId="198" priority="220" stopIfTrue="1" operator="greaterThan">
      <formula>0.7</formula>
    </cfRule>
    <cfRule type="cellIs" dxfId="197" priority="221" stopIfTrue="1" operator="between">
      <formula>0.69</formula>
      <formula>0.45</formula>
    </cfRule>
    <cfRule type="cellIs" dxfId="196" priority="222" stopIfTrue="1" operator="between">
      <formula>0</formula>
      <formula>0.44</formula>
    </cfRule>
  </conditionalFormatting>
  <conditionalFormatting sqref="E116:P116">
    <cfRule type="cellIs" dxfId="195" priority="219" stopIfTrue="1" operator="between">
      <formula>1</formula>
      <formula>20</formula>
    </cfRule>
  </conditionalFormatting>
  <conditionalFormatting sqref="R115:R116">
    <cfRule type="cellIs" dxfId="194" priority="216" stopIfTrue="1" operator="greaterThan">
      <formula>0.7</formula>
    </cfRule>
    <cfRule type="cellIs" dxfId="193" priority="217" stopIfTrue="1" operator="between">
      <formula>0.69</formula>
      <formula>0.45</formula>
    </cfRule>
    <cfRule type="cellIs" dxfId="192" priority="218" stopIfTrue="1" operator="between">
      <formula>0</formula>
      <formula>0.44</formula>
    </cfRule>
  </conditionalFormatting>
  <conditionalFormatting sqref="R173:R174">
    <cfRule type="cellIs" dxfId="191" priority="211" stopIfTrue="1" operator="greaterThan">
      <formula>0.7</formula>
    </cfRule>
    <cfRule type="cellIs" dxfId="190" priority="212" stopIfTrue="1" operator="between">
      <formula>0.69</formula>
      <formula>0.45</formula>
    </cfRule>
    <cfRule type="cellIs" dxfId="189" priority="213" stopIfTrue="1" operator="between">
      <formula>0</formula>
      <formula>0.44</formula>
    </cfRule>
  </conditionalFormatting>
  <conditionalFormatting sqref="E176:P176">
    <cfRule type="cellIs" dxfId="188" priority="209" stopIfTrue="1" operator="between">
      <formula>1</formula>
      <formula>20</formula>
    </cfRule>
  </conditionalFormatting>
  <conditionalFormatting sqref="R175:R176">
    <cfRule type="cellIs" dxfId="187" priority="206" stopIfTrue="1" operator="greaterThan">
      <formula>0.7</formula>
    </cfRule>
    <cfRule type="cellIs" dxfId="186" priority="207" stopIfTrue="1" operator="between">
      <formula>0.69</formula>
      <formula>0.45</formula>
    </cfRule>
    <cfRule type="cellIs" dxfId="185" priority="208" stopIfTrue="1" operator="between">
      <formula>0</formula>
      <formula>0.44</formula>
    </cfRule>
  </conditionalFormatting>
  <conditionalFormatting sqref="R181:R182">
    <cfRule type="cellIs" dxfId="184" priority="202" stopIfTrue="1" operator="greaterThan">
      <formula>0.7</formula>
    </cfRule>
    <cfRule type="cellIs" dxfId="183" priority="203" stopIfTrue="1" operator="between">
      <formula>0.69</formula>
      <formula>0.45</formula>
    </cfRule>
    <cfRule type="cellIs" dxfId="182" priority="204" stopIfTrue="1" operator="between">
      <formula>0</formula>
      <formula>0.44</formula>
    </cfRule>
  </conditionalFormatting>
  <conditionalFormatting sqref="E182:P182">
    <cfRule type="cellIs" dxfId="181" priority="201" stopIfTrue="1" operator="between">
      <formula>1</formula>
      <formula>20</formula>
    </cfRule>
  </conditionalFormatting>
  <conditionalFormatting sqref="R183:R184">
    <cfRule type="cellIs" dxfId="180" priority="197" stopIfTrue="1" operator="greaterThan">
      <formula>0.7</formula>
    </cfRule>
    <cfRule type="cellIs" dxfId="179" priority="198" stopIfTrue="1" operator="between">
      <formula>0.69</formula>
      <formula>0.45</formula>
    </cfRule>
    <cfRule type="cellIs" dxfId="178" priority="199" stopIfTrue="1" operator="between">
      <formula>0</formula>
      <formula>0.44</formula>
    </cfRule>
  </conditionalFormatting>
  <conditionalFormatting sqref="E184:P184">
    <cfRule type="cellIs" dxfId="177" priority="196" stopIfTrue="1" operator="between">
      <formula>1</formula>
      <formula>20</formula>
    </cfRule>
  </conditionalFormatting>
  <conditionalFormatting sqref="E49:P49">
    <cfRule type="cellIs" dxfId="176" priority="195" stopIfTrue="1" operator="between">
      <formula>1</formula>
      <formula>20</formula>
    </cfRule>
  </conditionalFormatting>
  <conditionalFormatting sqref="E50:P50">
    <cfRule type="cellIs" dxfId="175" priority="194" stopIfTrue="1" operator="between">
      <formula>1</formula>
      <formula>20</formula>
    </cfRule>
  </conditionalFormatting>
  <conditionalFormatting sqref="R49:R50">
    <cfRule type="cellIs" dxfId="174" priority="191" stopIfTrue="1" operator="greaterThan">
      <formula>0.7</formula>
    </cfRule>
    <cfRule type="cellIs" dxfId="173" priority="192" stopIfTrue="1" operator="between">
      <formula>0.69</formula>
      <formula>0.45</formula>
    </cfRule>
    <cfRule type="cellIs" dxfId="172" priority="193" stopIfTrue="1" operator="between">
      <formula>0</formula>
      <formula>0.44</formula>
    </cfRule>
  </conditionalFormatting>
  <conditionalFormatting sqref="E57:P57">
    <cfRule type="cellIs" dxfId="171" priority="190" stopIfTrue="1" operator="between">
      <formula>1</formula>
      <formula>20</formula>
    </cfRule>
  </conditionalFormatting>
  <conditionalFormatting sqref="E58:P58">
    <cfRule type="cellIs" dxfId="170" priority="189" stopIfTrue="1" operator="between">
      <formula>1</formula>
      <formula>20</formula>
    </cfRule>
  </conditionalFormatting>
  <conditionalFormatting sqref="R57:R58">
    <cfRule type="cellIs" dxfId="169" priority="186" stopIfTrue="1" operator="greaterThan">
      <formula>0.7</formula>
    </cfRule>
    <cfRule type="cellIs" dxfId="168" priority="187" stopIfTrue="1" operator="between">
      <formula>0.69</formula>
      <formula>0.45</formula>
    </cfRule>
    <cfRule type="cellIs" dxfId="167" priority="188" stopIfTrue="1" operator="between">
      <formula>0</formula>
      <formula>0.44</formula>
    </cfRule>
  </conditionalFormatting>
  <conditionalFormatting sqref="E55:P55">
    <cfRule type="cellIs" dxfId="166" priority="185" stopIfTrue="1" operator="between">
      <formula>1</formula>
      <formula>20</formula>
    </cfRule>
  </conditionalFormatting>
  <conditionalFormatting sqref="E56:P56">
    <cfRule type="cellIs" dxfId="165" priority="184" stopIfTrue="1" operator="between">
      <formula>1</formula>
      <formula>20</formula>
    </cfRule>
  </conditionalFormatting>
  <conditionalFormatting sqref="R55:R56">
    <cfRule type="cellIs" dxfId="164" priority="181" stopIfTrue="1" operator="greaterThan">
      <formula>0.7</formula>
    </cfRule>
    <cfRule type="cellIs" dxfId="163" priority="182" stopIfTrue="1" operator="between">
      <formula>0.69</formula>
      <formula>0.45</formula>
    </cfRule>
    <cfRule type="cellIs" dxfId="162" priority="183" stopIfTrue="1" operator="between">
      <formula>0</formula>
      <formula>0.44</formula>
    </cfRule>
  </conditionalFormatting>
  <conditionalFormatting sqref="E51:P51">
    <cfRule type="cellIs" dxfId="161" priority="180" stopIfTrue="1" operator="between">
      <formula>1</formula>
      <formula>20</formula>
    </cfRule>
  </conditionalFormatting>
  <conditionalFormatting sqref="E52:P52 E54:P54">
    <cfRule type="cellIs" dxfId="160" priority="179" stopIfTrue="1" operator="between">
      <formula>1</formula>
      <formula>20</formula>
    </cfRule>
  </conditionalFormatting>
  <conditionalFormatting sqref="R51:R54">
    <cfRule type="cellIs" dxfId="159" priority="176" stopIfTrue="1" operator="greaterThan">
      <formula>0.7</formula>
    </cfRule>
    <cfRule type="cellIs" dxfId="158" priority="177" stopIfTrue="1" operator="between">
      <formula>0.69</formula>
      <formula>0.45</formula>
    </cfRule>
    <cfRule type="cellIs" dxfId="157" priority="178" stopIfTrue="1" operator="between">
      <formula>0</formula>
      <formula>0.44</formula>
    </cfRule>
  </conditionalFormatting>
  <conditionalFormatting sqref="E67:P67">
    <cfRule type="cellIs" dxfId="156" priority="175" stopIfTrue="1" operator="between">
      <formula>1</formula>
      <formula>20</formula>
    </cfRule>
  </conditionalFormatting>
  <conditionalFormatting sqref="E68:P68">
    <cfRule type="cellIs" dxfId="155" priority="174" stopIfTrue="1" operator="between">
      <formula>1</formula>
      <formula>20</formula>
    </cfRule>
  </conditionalFormatting>
  <conditionalFormatting sqref="R67:R68">
    <cfRule type="cellIs" dxfId="154" priority="171" stopIfTrue="1" operator="greaterThan">
      <formula>0.7</formula>
    </cfRule>
    <cfRule type="cellIs" dxfId="153" priority="172" stopIfTrue="1" operator="between">
      <formula>0.69</formula>
      <formula>0.45</formula>
    </cfRule>
    <cfRule type="cellIs" dxfId="152" priority="173" stopIfTrue="1" operator="between">
      <formula>0</formula>
      <formula>0.44</formula>
    </cfRule>
  </conditionalFormatting>
  <conditionalFormatting sqref="E63:P63">
    <cfRule type="cellIs" dxfId="151" priority="170" stopIfTrue="1" operator="between">
      <formula>1</formula>
      <formula>20</formula>
    </cfRule>
  </conditionalFormatting>
  <conditionalFormatting sqref="E64:P64 E66:P66">
    <cfRule type="cellIs" dxfId="150" priority="169" stopIfTrue="1" operator="between">
      <formula>1</formula>
      <formula>20</formula>
    </cfRule>
  </conditionalFormatting>
  <conditionalFormatting sqref="R63:R66">
    <cfRule type="cellIs" dxfId="149" priority="166" stopIfTrue="1" operator="greaterThan">
      <formula>0.7</formula>
    </cfRule>
    <cfRule type="cellIs" dxfId="148" priority="167" stopIfTrue="1" operator="between">
      <formula>0.69</formula>
      <formula>0.45</formula>
    </cfRule>
    <cfRule type="cellIs" dxfId="147" priority="168" stopIfTrue="1" operator="between">
      <formula>0</formula>
      <formula>0.44</formula>
    </cfRule>
  </conditionalFormatting>
  <conditionalFormatting sqref="E61:P61">
    <cfRule type="cellIs" dxfId="146" priority="165" stopIfTrue="1" operator="between">
      <formula>1</formula>
      <formula>20</formula>
    </cfRule>
  </conditionalFormatting>
  <conditionalFormatting sqref="E62:P62">
    <cfRule type="cellIs" dxfId="145" priority="164" stopIfTrue="1" operator="between">
      <formula>1</formula>
      <formula>20</formula>
    </cfRule>
  </conditionalFormatting>
  <conditionalFormatting sqref="R61:R62">
    <cfRule type="cellIs" dxfId="144" priority="161" stopIfTrue="1" operator="greaterThan">
      <formula>0.7</formula>
    </cfRule>
    <cfRule type="cellIs" dxfId="143" priority="162" stopIfTrue="1" operator="between">
      <formula>0.69</formula>
      <formula>0.45</formula>
    </cfRule>
    <cfRule type="cellIs" dxfId="142" priority="163" stopIfTrue="1" operator="between">
      <formula>0</formula>
      <formula>0.44</formula>
    </cfRule>
  </conditionalFormatting>
  <conditionalFormatting sqref="E59:P59">
    <cfRule type="cellIs" dxfId="141" priority="160" stopIfTrue="1" operator="between">
      <formula>1</formula>
      <formula>20</formula>
    </cfRule>
  </conditionalFormatting>
  <conditionalFormatting sqref="E60:P60">
    <cfRule type="cellIs" dxfId="140" priority="159" stopIfTrue="1" operator="between">
      <formula>1</formula>
      <formula>20</formula>
    </cfRule>
  </conditionalFormatting>
  <conditionalFormatting sqref="R59:R60">
    <cfRule type="cellIs" dxfId="139" priority="156" stopIfTrue="1" operator="greaterThan">
      <formula>0.7</formula>
    </cfRule>
    <cfRule type="cellIs" dxfId="138" priority="157" stopIfTrue="1" operator="between">
      <formula>0.69</formula>
      <formula>0.45</formula>
    </cfRule>
    <cfRule type="cellIs" dxfId="137" priority="158" stopIfTrue="1" operator="between">
      <formula>0</formula>
      <formula>0.44</formula>
    </cfRule>
  </conditionalFormatting>
  <conditionalFormatting sqref="E73:P73">
    <cfRule type="cellIs" dxfId="136" priority="135" stopIfTrue="1" operator="between">
      <formula>1</formula>
      <formula>20</formula>
    </cfRule>
  </conditionalFormatting>
  <conditionalFormatting sqref="E74:P74">
    <cfRule type="cellIs" dxfId="135" priority="134" stopIfTrue="1" operator="between">
      <formula>1</formula>
      <formula>20</formula>
    </cfRule>
  </conditionalFormatting>
  <conditionalFormatting sqref="R73:R74">
    <cfRule type="cellIs" dxfId="134" priority="131" stopIfTrue="1" operator="greaterThan">
      <formula>0.7</formula>
    </cfRule>
    <cfRule type="cellIs" dxfId="133" priority="132" stopIfTrue="1" operator="between">
      <formula>0.69</formula>
      <formula>0.45</formula>
    </cfRule>
    <cfRule type="cellIs" dxfId="132" priority="133" stopIfTrue="1" operator="between">
      <formula>0</formula>
      <formula>0.44</formula>
    </cfRule>
  </conditionalFormatting>
  <conditionalFormatting sqref="E69:P69">
    <cfRule type="cellIs" dxfId="131" priority="130" stopIfTrue="1" operator="between">
      <formula>1</formula>
      <formula>20</formula>
    </cfRule>
  </conditionalFormatting>
  <conditionalFormatting sqref="E70:P70 E72:P72">
    <cfRule type="cellIs" dxfId="130" priority="129" stopIfTrue="1" operator="between">
      <formula>1</formula>
      <formula>20</formula>
    </cfRule>
  </conditionalFormatting>
  <conditionalFormatting sqref="R69:R72">
    <cfRule type="cellIs" dxfId="129" priority="126" stopIfTrue="1" operator="greaterThan">
      <formula>0.7</formula>
    </cfRule>
    <cfRule type="cellIs" dxfId="128" priority="127" stopIfTrue="1" operator="between">
      <formula>0.69</formula>
      <formula>0.45</formula>
    </cfRule>
    <cfRule type="cellIs" dxfId="127" priority="128" stopIfTrue="1" operator="between">
      <formula>0</formula>
      <formula>0.44</formula>
    </cfRule>
  </conditionalFormatting>
  <conditionalFormatting sqref="E77:P77">
    <cfRule type="cellIs" dxfId="126" priority="145" stopIfTrue="1" operator="between">
      <formula>1</formula>
      <formula>20</formula>
    </cfRule>
  </conditionalFormatting>
  <conditionalFormatting sqref="E78:P78">
    <cfRule type="cellIs" dxfId="125" priority="144" stopIfTrue="1" operator="between">
      <formula>1</formula>
      <formula>20</formula>
    </cfRule>
  </conditionalFormatting>
  <conditionalFormatting sqref="R77:R78">
    <cfRule type="cellIs" dxfId="124" priority="141" stopIfTrue="1" operator="greaterThan">
      <formula>0.7</formula>
    </cfRule>
    <cfRule type="cellIs" dxfId="123" priority="142" stopIfTrue="1" operator="between">
      <formula>0.69</formula>
      <formula>0.45</formula>
    </cfRule>
    <cfRule type="cellIs" dxfId="122" priority="143" stopIfTrue="1" operator="between">
      <formula>0</formula>
      <formula>0.44</formula>
    </cfRule>
  </conditionalFormatting>
  <conditionalFormatting sqref="E75:P75">
    <cfRule type="cellIs" dxfId="121" priority="140" stopIfTrue="1" operator="between">
      <formula>1</formula>
      <formula>20</formula>
    </cfRule>
  </conditionalFormatting>
  <conditionalFormatting sqref="E76:P76">
    <cfRule type="cellIs" dxfId="120" priority="139" stopIfTrue="1" operator="between">
      <formula>1</formula>
      <formula>20</formula>
    </cfRule>
  </conditionalFormatting>
  <conditionalFormatting sqref="R75:R76">
    <cfRule type="cellIs" dxfId="119" priority="136" stopIfTrue="1" operator="greaterThan">
      <formula>0.7</formula>
    </cfRule>
    <cfRule type="cellIs" dxfId="118" priority="137" stopIfTrue="1" operator="between">
      <formula>0.69</formula>
      <formula>0.45</formula>
    </cfRule>
    <cfRule type="cellIs" dxfId="117" priority="138" stopIfTrue="1" operator="between">
      <formula>0</formula>
      <formula>0.44</formula>
    </cfRule>
  </conditionalFormatting>
  <conditionalFormatting sqref="E122:P122">
    <cfRule type="cellIs" dxfId="116" priority="125" stopIfTrue="1" operator="between">
      <formula>1</formula>
      <formula>20</formula>
    </cfRule>
  </conditionalFormatting>
  <conditionalFormatting sqref="R121:R122">
    <cfRule type="cellIs" dxfId="115" priority="122" stopIfTrue="1" operator="greaterThan">
      <formula>0.7</formula>
    </cfRule>
    <cfRule type="cellIs" dxfId="114" priority="123" stopIfTrue="1" operator="between">
      <formula>0.69</formula>
      <formula>0.45</formula>
    </cfRule>
    <cfRule type="cellIs" dxfId="113" priority="124" stopIfTrue="1" operator="between">
      <formula>0</formula>
      <formula>0.44</formula>
    </cfRule>
  </conditionalFormatting>
  <conditionalFormatting sqref="E120:P120">
    <cfRule type="cellIs" dxfId="112" priority="121" stopIfTrue="1" operator="between">
      <formula>1</formula>
      <formula>20</formula>
    </cfRule>
  </conditionalFormatting>
  <conditionalFormatting sqref="R119:R120">
    <cfRule type="cellIs" dxfId="111" priority="118" stopIfTrue="1" operator="greaterThan">
      <formula>0.7</formula>
    </cfRule>
    <cfRule type="cellIs" dxfId="110" priority="119" stopIfTrue="1" operator="between">
      <formula>0.69</formula>
      <formula>0.45</formula>
    </cfRule>
    <cfRule type="cellIs" dxfId="109" priority="120" stopIfTrue="1" operator="between">
      <formula>0</formula>
      <formula>0.44</formula>
    </cfRule>
  </conditionalFormatting>
  <conditionalFormatting sqref="E140:P140">
    <cfRule type="cellIs" dxfId="108" priority="117" stopIfTrue="1" operator="between">
      <formula>1</formula>
      <formula>20</formula>
    </cfRule>
  </conditionalFormatting>
  <conditionalFormatting sqref="R139:R140">
    <cfRule type="cellIs" dxfId="107" priority="114" stopIfTrue="1" operator="greaterThan">
      <formula>0.7</formula>
    </cfRule>
    <cfRule type="cellIs" dxfId="106" priority="115" stopIfTrue="1" operator="between">
      <formula>0.69</formula>
      <formula>0.45</formula>
    </cfRule>
    <cfRule type="cellIs" dxfId="105" priority="116" stopIfTrue="1" operator="between">
      <formula>0</formula>
      <formula>0.44</formula>
    </cfRule>
  </conditionalFormatting>
  <conditionalFormatting sqref="E136:P136 E138:P138">
    <cfRule type="cellIs" dxfId="104" priority="113" stopIfTrue="1" operator="between">
      <formula>1</formula>
      <formula>20</formula>
    </cfRule>
  </conditionalFormatting>
  <conditionalFormatting sqref="R135:R138">
    <cfRule type="cellIs" dxfId="103" priority="110" stopIfTrue="1" operator="greaterThan">
      <formula>0.7</formula>
    </cfRule>
    <cfRule type="cellIs" dxfId="102" priority="111" stopIfTrue="1" operator="between">
      <formula>0.69</formula>
      <formula>0.45</formula>
    </cfRule>
    <cfRule type="cellIs" dxfId="101" priority="112" stopIfTrue="1" operator="between">
      <formula>0</formula>
      <formula>0.44</formula>
    </cfRule>
  </conditionalFormatting>
  <conditionalFormatting sqref="E130:P130">
    <cfRule type="cellIs" dxfId="100" priority="109" stopIfTrue="1" operator="between">
      <formula>1</formula>
      <formula>20</formula>
    </cfRule>
  </conditionalFormatting>
  <conditionalFormatting sqref="R129:R134">
    <cfRule type="cellIs" dxfId="99" priority="106" stopIfTrue="1" operator="greaterThan">
      <formula>0.7</formula>
    </cfRule>
    <cfRule type="cellIs" dxfId="98" priority="107" stopIfTrue="1" operator="between">
      <formula>0.69</formula>
      <formula>0.45</formula>
    </cfRule>
    <cfRule type="cellIs" dxfId="97" priority="108" stopIfTrue="1" operator="between">
      <formula>0</formula>
      <formula>0.44</formula>
    </cfRule>
  </conditionalFormatting>
  <conditionalFormatting sqref="E128:P128">
    <cfRule type="cellIs" dxfId="96" priority="105" stopIfTrue="1" operator="between">
      <formula>1</formula>
      <formula>20</formula>
    </cfRule>
  </conditionalFormatting>
  <conditionalFormatting sqref="R127:R128">
    <cfRule type="cellIs" dxfId="95" priority="102" stopIfTrue="1" operator="greaterThan">
      <formula>0.7</formula>
    </cfRule>
    <cfRule type="cellIs" dxfId="94" priority="103" stopIfTrue="1" operator="between">
      <formula>0.69</formula>
      <formula>0.45</formula>
    </cfRule>
    <cfRule type="cellIs" dxfId="93" priority="104" stopIfTrue="1" operator="between">
      <formula>0</formula>
      <formula>0.44</formula>
    </cfRule>
  </conditionalFormatting>
  <conditionalFormatting sqref="E126:P126">
    <cfRule type="cellIs" dxfId="92" priority="101" stopIfTrue="1" operator="between">
      <formula>1</formula>
      <formula>20</formula>
    </cfRule>
  </conditionalFormatting>
  <conditionalFormatting sqref="R125:R126">
    <cfRule type="cellIs" dxfId="91" priority="98" stopIfTrue="1" operator="greaterThan">
      <formula>0.7</formula>
    </cfRule>
    <cfRule type="cellIs" dxfId="90" priority="99" stopIfTrue="1" operator="between">
      <formula>0.69</formula>
      <formula>0.45</formula>
    </cfRule>
    <cfRule type="cellIs" dxfId="89" priority="100" stopIfTrue="1" operator="between">
      <formula>0</formula>
      <formula>0.44</formula>
    </cfRule>
  </conditionalFormatting>
  <conditionalFormatting sqref="E124:P124">
    <cfRule type="cellIs" dxfId="88" priority="97" stopIfTrue="1" operator="between">
      <formula>1</formula>
      <formula>20</formula>
    </cfRule>
  </conditionalFormatting>
  <conditionalFormatting sqref="R123:R124">
    <cfRule type="cellIs" dxfId="87" priority="94" stopIfTrue="1" operator="greaterThan">
      <formula>0.7</formula>
    </cfRule>
    <cfRule type="cellIs" dxfId="86" priority="95" stopIfTrue="1" operator="between">
      <formula>0.69</formula>
      <formula>0.45</formula>
    </cfRule>
    <cfRule type="cellIs" dxfId="85" priority="96" stopIfTrue="1" operator="between">
      <formula>0</formula>
      <formula>0.44</formula>
    </cfRule>
  </conditionalFormatting>
  <conditionalFormatting sqref="E154:P154">
    <cfRule type="cellIs" dxfId="84" priority="93" stopIfTrue="1" operator="between">
      <formula>1</formula>
      <formula>20</formula>
    </cfRule>
  </conditionalFormatting>
  <conditionalFormatting sqref="R153:R154">
    <cfRule type="cellIs" dxfId="83" priority="90" stopIfTrue="1" operator="greaterThan">
      <formula>0.7</formula>
    </cfRule>
    <cfRule type="cellIs" dxfId="82" priority="91" stopIfTrue="1" operator="between">
      <formula>0.69</formula>
      <formula>0.45</formula>
    </cfRule>
    <cfRule type="cellIs" dxfId="81" priority="92" stopIfTrue="1" operator="between">
      <formula>0</formula>
      <formula>0.44</formula>
    </cfRule>
  </conditionalFormatting>
  <conditionalFormatting sqref="E152:P152">
    <cfRule type="cellIs" dxfId="80" priority="89" stopIfTrue="1" operator="between">
      <formula>1</formula>
      <formula>20</formula>
    </cfRule>
  </conditionalFormatting>
  <conditionalFormatting sqref="R151:R152">
    <cfRule type="cellIs" dxfId="79" priority="86" stopIfTrue="1" operator="greaterThan">
      <formula>0.7</formula>
    </cfRule>
    <cfRule type="cellIs" dxfId="78" priority="87" stopIfTrue="1" operator="between">
      <formula>0.69</formula>
      <formula>0.45</formula>
    </cfRule>
    <cfRule type="cellIs" dxfId="77" priority="88" stopIfTrue="1" operator="between">
      <formula>0</formula>
      <formula>0.44</formula>
    </cfRule>
  </conditionalFormatting>
  <conditionalFormatting sqref="E150:P150">
    <cfRule type="cellIs" dxfId="76" priority="85" stopIfTrue="1" operator="between">
      <formula>1</formula>
      <formula>20</formula>
    </cfRule>
  </conditionalFormatting>
  <conditionalFormatting sqref="R149:R150">
    <cfRule type="cellIs" dxfId="75" priority="82" stopIfTrue="1" operator="greaterThan">
      <formula>0.7</formula>
    </cfRule>
    <cfRule type="cellIs" dxfId="74" priority="83" stopIfTrue="1" operator="between">
      <formula>0.69</formula>
      <formula>0.45</formula>
    </cfRule>
    <cfRule type="cellIs" dxfId="73" priority="84" stopIfTrue="1" operator="between">
      <formula>0</formula>
      <formula>0.44</formula>
    </cfRule>
  </conditionalFormatting>
  <conditionalFormatting sqref="E146:P146 E148:P148">
    <cfRule type="cellIs" dxfId="72" priority="81" stopIfTrue="1" operator="between">
      <formula>1</formula>
      <formula>20</formula>
    </cfRule>
  </conditionalFormatting>
  <conditionalFormatting sqref="R145:R148">
    <cfRule type="cellIs" dxfId="71" priority="78" stopIfTrue="1" operator="greaterThan">
      <formula>0.7</formula>
    </cfRule>
    <cfRule type="cellIs" dxfId="70" priority="79" stopIfTrue="1" operator="between">
      <formula>0.69</formula>
      <formula>0.45</formula>
    </cfRule>
    <cfRule type="cellIs" dxfId="69" priority="80" stopIfTrue="1" operator="between">
      <formula>0</formula>
      <formula>0.44</formula>
    </cfRule>
  </conditionalFormatting>
  <conditionalFormatting sqref="E142:P142 E144:P144">
    <cfRule type="cellIs" dxfId="68" priority="77" stopIfTrue="1" operator="between">
      <formula>1</formula>
      <formula>20</formula>
    </cfRule>
  </conditionalFormatting>
  <conditionalFormatting sqref="R141:R144">
    <cfRule type="cellIs" dxfId="67" priority="74" stopIfTrue="1" operator="greaterThan">
      <formula>0.7</formula>
    </cfRule>
    <cfRule type="cellIs" dxfId="66" priority="75" stopIfTrue="1" operator="between">
      <formula>0.69</formula>
      <formula>0.45</formula>
    </cfRule>
    <cfRule type="cellIs" dxfId="65" priority="76" stopIfTrue="1" operator="between">
      <formula>0</formula>
      <formula>0.44</formula>
    </cfRule>
  </conditionalFormatting>
  <conditionalFormatting sqref="E160:P160 E168:P168 E162:P162">
    <cfRule type="cellIs" dxfId="64" priority="73" stopIfTrue="1" operator="between">
      <formula>1</formula>
      <formula>20</formula>
    </cfRule>
  </conditionalFormatting>
  <conditionalFormatting sqref="R159:R168">
    <cfRule type="cellIs" dxfId="63" priority="70" stopIfTrue="1" operator="greaterThan">
      <formula>0.7</formula>
    </cfRule>
    <cfRule type="cellIs" dxfId="62" priority="71" stopIfTrue="1" operator="between">
      <formula>0.69</formula>
      <formula>0.45</formula>
    </cfRule>
    <cfRule type="cellIs" dxfId="61" priority="72" stopIfTrue="1" operator="between">
      <formula>0</formula>
      <formula>0.44</formula>
    </cfRule>
  </conditionalFormatting>
  <conditionalFormatting sqref="E156:P156 E158:P158">
    <cfRule type="cellIs" dxfId="60" priority="69" stopIfTrue="1" operator="between">
      <formula>1</formula>
      <formula>20</formula>
    </cfRule>
  </conditionalFormatting>
  <conditionalFormatting sqref="R155:R158">
    <cfRule type="cellIs" dxfId="59" priority="66" stopIfTrue="1" operator="greaterThan">
      <formula>0.7</formula>
    </cfRule>
    <cfRule type="cellIs" dxfId="58" priority="67" stopIfTrue="1" operator="between">
      <formula>0.69</formula>
      <formula>0.45</formula>
    </cfRule>
    <cfRule type="cellIs" dxfId="57" priority="68" stopIfTrue="1" operator="between">
      <formula>0</formula>
      <formula>0.44</formula>
    </cfRule>
  </conditionalFormatting>
  <conditionalFormatting sqref="E29:P29">
    <cfRule type="cellIs" dxfId="56" priority="65" stopIfTrue="1" operator="between">
      <formula>1</formula>
      <formula>20</formula>
    </cfRule>
  </conditionalFormatting>
  <conditionalFormatting sqref="E31:P31">
    <cfRule type="cellIs" dxfId="55" priority="64" stopIfTrue="1" operator="between">
      <formula>1</formula>
      <formula>20</formula>
    </cfRule>
  </conditionalFormatting>
  <conditionalFormatting sqref="E33:P33">
    <cfRule type="cellIs" dxfId="54" priority="63" stopIfTrue="1" operator="between">
      <formula>1</formula>
      <formula>20</formula>
    </cfRule>
  </conditionalFormatting>
  <conditionalFormatting sqref="E35:P35">
    <cfRule type="cellIs" dxfId="53" priority="61" stopIfTrue="1" operator="between">
      <formula>1</formula>
      <formula>20</formula>
    </cfRule>
  </conditionalFormatting>
  <conditionalFormatting sqref="E132:P132 E134:P134">
    <cfRule type="cellIs" dxfId="52" priority="60" stopIfTrue="1" operator="between">
      <formula>1</formula>
      <formula>20</formula>
    </cfRule>
  </conditionalFormatting>
  <conditionalFormatting sqref="E129:P129">
    <cfRule type="cellIs" dxfId="51" priority="59" stopIfTrue="1" operator="between">
      <formula>1</formula>
      <formula>20</formula>
    </cfRule>
  </conditionalFormatting>
  <conditionalFormatting sqref="E131:P131">
    <cfRule type="cellIs" dxfId="50" priority="58" stopIfTrue="1" operator="between">
      <formula>1</formula>
      <formula>20</formula>
    </cfRule>
  </conditionalFormatting>
  <conditionalFormatting sqref="E133:P133">
    <cfRule type="cellIs" dxfId="49" priority="57" stopIfTrue="1" operator="between">
      <formula>1</formula>
      <formula>20</formula>
    </cfRule>
  </conditionalFormatting>
  <conditionalFormatting sqref="E53:P53">
    <cfRule type="cellIs" dxfId="48" priority="54" stopIfTrue="1" operator="between">
      <formula>1</formula>
      <formula>20</formula>
    </cfRule>
  </conditionalFormatting>
  <conditionalFormatting sqref="E37:P37">
    <cfRule type="cellIs" dxfId="47" priority="53" stopIfTrue="1" operator="between">
      <formula>1</formula>
      <formula>20</formula>
    </cfRule>
  </conditionalFormatting>
  <conditionalFormatting sqref="E41:P41">
    <cfRule type="cellIs" dxfId="46" priority="52" stopIfTrue="1" operator="between">
      <formula>1</formula>
      <formula>20</formula>
    </cfRule>
  </conditionalFormatting>
  <conditionalFormatting sqref="E45:P45">
    <cfRule type="cellIs" dxfId="45" priority="51" stopIfTrue="1" operator="between">
      <formula>1</formula>
      <formula>20</formula>
    </cfRule>
  </conditionalFormatting>
  <conditionalFormatting sqref="E111:P111">
    <cfRule type="cellIs" dxfId="44" priority="50" stopIfTrue="1" operator="between">
      <formula>1</formula>
      <formula>20</formula>
    </cfRule>
  </conditionalFormatting>
  <conditionalFormatting sqref="E115:P115">
    <cfRule type="cellIs" dxfId="43" priority="49" stopIfTrue="1" operator="between">
      <formula>1</formula>
      <formula>20</formula>
    </cfRule>
  </conditionalFormatting>
  <conditionalFormatting sqref="E117:P117">
    <cfRule type="cellIs" dxfId="42" priority="48" stopIfTrue="1" operator="between">
      <formula>1</formula>
      <formula>20</formula>
    </cfRule>
  </conditionalFormatting>
  <conditionalFormatting sqref="E119:P119">
    <cfRule type="cellIs" dxfId="41" priority="47" stopIfTrue="1" operator="between">
      <formula>1</formula>
      <formula>20</formula>
    </cfRule>
  </conditionalFormatting>
  <conditionalFormatting sqref="E121:P121">
    <cfRule type="cellIs" dxfId="40" priority="46" stopIfTrue="1" operator="between">
      <formula>1</formula>
      <formula>20</formula>
    </cfRule>
  </conditionalFormatting>
  <conditionalFormatting sqref="E123:P123">
    <cfRule type="cellIs" dxfId="39" priority="45" stopIfTrue="1" operator="between">
      <formula>1</formula>
      <formula>20</formula>
    </cfRule>
  </conditionalFormatting>
  <conditionalFormatting sqref="E125:P125">
    <cfRule type="cellIs" dxfId="38" priority="44" stopIfTrue="1" operator="between">
      <formula>1</formula>
      <formula>20</formula>
    </cfRule>
  </conditionalFormatting>
  <conditionalFormatting sqref="E127:P127">
    <cfRule type="cellIs" dxfId="37" priority="43" stopIfTrue="1" operator="between">
      <formula>1</formula>
      <formula>20</formula>
    </cfRule>
  </conditionalFormatting>
  <conditionalFormatting sqref="E135:P135">
    <cfRule type="cellIs" dxfId="36" priority="42" stopIfTrue="1" operator="between">
      <formula>1</formula>
      <formula>20</formula>
    </cfRule>
  </conditionalFormatting>
  <conditionalFormatting sqref="E139:P139">
    <cfRule type="cellIs" dxfId="35" priority="41" stopIfTrue="1" operator="between">
      <formula>1</formula>
      <formula>20</formula>
    </cfRule>
  </conditionalFormatting>
  <conditionalFormatting sqref="E141:P141">
    <cfRule type="cellIs" dxfId="34" priority="40" stopIfTrue="1" operator="between">
      <formula>1</formula>
      <formula>20</formula>
    </cfRule>
  </conditionalFormatting>
  <conditionalFormatting sqref="E145:P145">
    <cfRule type="cellIs" dxfId="33" priority="39" stopIfTrue="1" operator="between">
      <formula>1</formula>
      <formula>20</formula>
    </cfRule>
  </conditionalFormatting>
  <conditionalFormatting sqref="E149:P149">
    <cfRule type="cellIs" dxfId="32" priority="38" stopIfTrue="1" operator="between">
      <formula>1</formula>
      <formula>20</formula>
    </cfRule>
  </conditionalFormatting>
  <conditionalFormatting sqref="E151:P151">
    <cfRule type="cellIs" dxfId="31" priority="37" stopIfTrue="1" operator="between">
      <formula>1</formula>
      <formula>20</formula>
    </cfRule>
  </conditionalFormatting>
  <conditionalFormatting sqref="E153:P153">
    <cfRule type="cellIs" dxfId="30" priority="36" stopIfTrue="1" operator="between">
      <formula>1</formula>
      <formula>20</formula>
    </cfRule>
  </conditionalFormatting>
  <conditionalFormatting sqref="E155:P155">
    <cfRule type="cellIs" dxfId="29" priority="35" stopIfTrue="1" operator="between">
      <formula>1</formula>
      <formula>20</formula>
    </cfRule>
  </conditionalFormatting>
  <conditionalFormatting sqref="E159:P159">
    <cfRule type="cellIs" dxfId="28" priority="34" stopIfTrue="1" operator="between">
      <formula>1</formula>
      <formula>20</formula>
    </cfRule>
  </conditionalFormatting>
  <conditionalFormatting sqref="E169:P169">
    <cfRule type="cellIs" dxfId="27" priority="33" stopIfTrue="1" operator="between">
      <formula>1</formula>
      <formula>20</formula>
    </cfRule>
  </conditionalFormatting>
  <conditionalFormatting sqref="E171:P171">
    <cfRule type="cellIs" dxfId="26" priority="32" stopIfTrue="1" operator="between">
      <formula>1</formula>
      <formula>20</formula>
    </cfRule>
  </conditionalFormatting>
  <conditionalFormatting sqref="E173:P173">
    <cfRule type="cellIs" dxfId="25" priority="31" stopIfTrue="1" operator="between">
      <formula>1</formula>
      <formula>20</formula>
    </cfRule>
  </conditionalFormatting>
  <conditionalFormatting sqref="E175:P175">
    <cfRule type="cellIs" dxfId="24" priority="30" stopIfTrue="1" operator="between">
      <formula>1</formula>
      <formula>20</formula>
    </cfRule>
  </conditionalFormatting>
  <conditionalFormatting sqref="E177:P177">
    <cfRule type="cellIs" dxfId="23" priority="28" stopIfTrue="1" operator="between">
      <formula>1</formula>
      <formula>20</formula>
    </cfRule>
  </conditionalFormatting>
  <conditionalFormatting sqref="E179:P179">
    <cfRule type="cellIs" dxfId="22" priority="27" stopIfTrue="1" operator="between">
      <formula>1</formula>
      <formula>20</formula>
    </cfRule>
  </conditionalFormatting>
  <conditionalFormatting sqref="E181:P181">
    <cfRule type="cellIs" dxfId="21" priority="26" stopIfTrue="1" operator="between">
      <formula>1</formula>
      <formula>20</formula>
    </cfRule>
  </conditionalFormatting>
  <conditionalFormatting sqref="E183:P183">
    <cfRule type="cellIs" dxfId="20" priority="25" stopIfTrue="1" operator="between">
      <formula>1</formula>
      <formula>20</formula>
    </cfRule>
  </conditionalFormatting>
  <conditionalFormatting sqref="E185:P187">
    <cfRule type="cellIs" dxfId="19" priority="24" stopIfTrue="1" operator="between">
      <formula>1</formula>
      <formula>20</formula>
    </cfRule>
  </conditionalFormatting>
  <conditionalFormatting sqref="E114:P114">
    <cfRule type="cellIs" dxfId="18" priority="23" stopIfTrue="1" operator="between">
      <formula>1</formula>
      <formula>20</formula>
    </cfRule>
  </conditionalFormatting>
  <conditionalFormatting sqref="E113:P113">
    <cfRule type="cellIs" dxfId="17" priority="22" stopIfTrue="1" operator="between">
      <formula>1</formula>
      <formula>20</formula>
    </cfRule>
  </conditionalFormatting>
  <conditionalFormatting sqref="E164:P164">
    <cfRule type="cellIs" dxfId="16" priority="21" stopIfTrue="1" operator="between">
      <formula>1</formula>
      <formula>20</formula>
    </cfRule>
  </conditionalFormatting>
  <conditionalFormatting sqref="E166:P166">
    <cfRule type="cellIs" dxfId="15" priority="20" stopIfTrue="1" operator="between">
      <formula>1</formula>
      <formula>20</formula>
    </cfRule>
  </conditionalFormatting>
  <conditionalFormatting sqref="E65:P65">
    <cfRule type="cellIs" dxfId="14" priority="15" stopIfTrue="1" operator="between">
      <formula>1</formula>
      <formula>20</formula>
    </cfRule>
  </conditionalFormatting>
  <conditionalFormatting sqref="E71:P71">
    <cfRule type="cellIs" dxfId="13" priority="14" stopIfTrue="1" operator="between">
      <formula>1</formula>
      <formula>20</formula>
    </cfRule>
  </conditionalFormatting>
  <conditionalFormatting sqref="E87:P87">
    <cfRule type="cellIs" dxfId="12" priority="13" stopIfTrue="1" operator="between">
      <formula>1</formula>
      <formula>20</formula>
    </cfRule>
  </conditionalFormatting>
  <conditionalFormatting sqref="E93:P93">
    <cfRule type="cellIs" dxfId="11" priority="12" stopIfTrue="1" operator="between">
      <formula>1</formula>
      <formula>20</formula>
    </cfRule>
  </conditionalFormatting>
  <conditionalFormatting sqref="E101:P101">
    <cfRule type="cellIs" dxfId="10" priority="11" stopIfTrue="1" operator="between">
      <formula>1</formula>
      <formula>20</formula>
    </cfRule>
  </conditionalFormatting>
  <conditionalFormatting sqref="E105:P105">
    <cfRule type="cellIs" dxfId="9" priority="10" stopIfTrue="1" operator="between">
      <formula>1</formula>
      <formula>20</formula>
    </cfRule>
  </conditionalFormatting>
  <conditionalFormatting sqref="E109:P109">
    <cfRule type="cellIs" dxfId="8" priority="9" stopIfTrue="1" operator="between">
      <formula>1</formula>
      <formula>20</formula>
    </cfRule>
  </conditionalFormatting>
  <conditionalFormatting sqref="E137:P137">
    <cfRule type="cellIs" dxfId="7" priority="8" stopIfTrue="1" operator="between">
      <formula>1</formula>
      <formula>20</formula>
    </cfRule>
  </conditionalFormatting>
  <conditionalFormatting sqref="E143:P143">
    <cfRule type="cellIs" dxfId="6" priority="7" stopIfTrue="1" operator="between">
      <formula>1</formula>
      <formula>20</formula>
    </cfRule>
  </conditionalFormatting>
  <conditionalFormatting sqref="E147:P147">
    <cfRule type="cellIs" dxfId="5" priority="6" stopIfTrue="1" operator="between">
      <formula>1</formula>
      <formula>20</formula>
    </cfRule>
  </conditionalFormatting>
  <conditionalFormatting sqref="E157:P157">
    <cfRule type="cellIs" dxfId="4" priority="5" stopIfTrue="1" operator="between">
      <formula>1</formula>
      <formula>20</formula>
    </cfRule>
  </conditionalFormatting>
  <conditionalFormatting sqref="E161:P161">
    <cfRule type="cellIs" dxfId="3" priority="4" stopIfTrue="1" operator="between">
      <formula>1</formula>
      <formula>20</formula>
    </cfRule>
  </conditionalFormatting>
  <conditionalFormatting sqref="E163:P163">
    <cfRule type="cellIs" dxfId="2" priority="3" stopIfTrue="1" operator="between">
      <formula>1</formula>
      <formula>20</formula>
    </cfRule>
  </conditionalFormatting>
  <conditionalFormatting sqref="E165:P165">
    <cfRule type="cellIs" dxfId="1" priority="2" stopIfTrue="1" operator="between">
      <formula>1</formula>
      <formula>20</formula>
    </cfRule>
  </conditionalFormatting>
  <conditionalFormatting sqref="E167:P167">
    <cfRule type="cellIs" dxfId="0" priority="1" stopIfTrue="1" operator="between">
      <formula>1</formula>
      <formula>20</formula>
    </cfRule>
  </conditionalFormatting>
  <printOptions horizontalCentered="1"/>
  <pageMargins left="0.39370078740157483" right="0.39370078740157483" top="0.59055118110236227" bottom="0.59055118110236227" header="0" footer="0"/>
  <pageSetup scale="59" fitToHeight="0" orientation="landscape" horizontalDpi="300" verticalDpi="196" r:id="rId1"/>
  <headerFooter alignWithMargins="0">
    <oddFooter>&amp;R&amp;8&amp;P/&amp;N</oddFooter>
  </headerFooter>
  <ignoredErrors>
    <ignoredError sqref="Q17:R17 Q19 Q21 Q25 Q27 Q35 Q39 Q43 Q47 Q79:R79 Q81 Q83 Q85 Q89 Q91 Q95 Q97 Q99 Q103 Q107 Q171:R171 Q177 Q179:R179 E189:Q189 E190:O190 P190:Q19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F15" sqref="F15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Mejora SST</vt:lpstr>
      <vt:lpstr>Hoja1</vt:lpstr>
      <vt:lpstr>'Plan de Mejora SST'!Área_de_impresión</vt:lpstr>
      <vt:lpstr>'Plan de Mejora SST'!Títulos_a_imprimir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SSECAM CONSULTORES SAS;RICARDO ABSALON BERNAL</dc:creator>
  <cp:lastModifiedBy>USER</cp:lastModifiedBy>
  <cp:lastPrinted>2017-02-03T07:50:00Z</cp:lastPrinted>
  <dcterms:created xsi:type="dcterms:W3CDTF">2008-10-02T15:12:04Z</dcterms:created>
  <dcterms:modified xsi:type="dcterms:W3CDTF">2023-01-14T00:50:01Z</dcterms:modified>
</cp:coreProperties>
</file>